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veger\Desktop\ZAVRŠNI 2022\"/>
    </mc:Choice>
  </mc:AlternateContent>
  <bookViews>
    <workbookView xWindow="0" yWindow="0" windowWidth="28800" windowHeight="12300"/>
  </bookViews>
  <sheets>
    <sheet name="DIRH" sheetId="1" r:id="rId1"/>
  </sheets>
  <definedNames>
    <definedName name="_xlnm._FilterDatabase" localSheetId="0" hidden="1">DIRH!$A$1:$K$80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6" i="1"/>
  <c r="K62" i="1"/>
  <c r="K58" i="1"/>
  <c r="K57" i="1" s="1"/>
  <c r="K4" i="1" s="1"/>
  <c r="K5" i="1"/>
  <c r="K18" i="1"/>
  <c r="J52" i="1"/>
  <c r="K51" i="1"/>
  <c r="K52" i="1"/>
  <c r="K8" i="1"/>
  <c r="K66" i="1"/>
  <c r="K79" i="1"/>
  <c r="K76" i="1"/>
  <c r="K65" i="1"/>
  <c r="K3" i="1" s="1"/>
  <c r="K2" i="1" s="1"/>
  <c r="K67" i="1"/>
  <c r="K72" i="1"/>
  <c r="K48" i="1"/>
  <c r="K49" i="1"/>
  <c r="K42" i="1"/>
  <c r="K45" i="1"/>
  <c r="K43" i="1"/>
  <c r="K37" i="1"/>
  <c r="K38" i="1"/>
  <c r="K40" i="1"/>
  <c r="K32" i="1"/>
  <c r="K33" i="1"/>
  <c r="K30" i="1"/>
  <c r="K23" i="1"/>
  <c r="K17" i="1" s="1"/>
  <c r="K19" i="1"/>
  <c r="K7" i="1"/>
  <c r="K11" i="1"/>
  <c r="K13" i="1"/>
  <c r="K10" i="1"/>
  <c r="K12" i="1"/>
  <c r="J67" i="1" l="1"/>
  <c r="J72" i="1"/>
  <c r="J76" i="1"/>
  <c r="J79" i="1"/>
  <c r="J56" i="1"/>
  <c r="J6" i="1" s="1"/>
  <c r="J58" i="1"/>
  <c r="J57" i="1" s="1"/>
  <c r="J4" i="1" s="1"/>
  <c r="J62" i="1"/>
  <c r="J51" i="1"/>
  <c r="J5" i="1" s="1"/>
  <c r="J49" i="1"/>
  <c r="J48" i="1" s="1"/>
  <c r="J45" i="1"/>
  <c r="J43" i="1"/>
  <c r="J38" i="1"/>
  <c r="J40" i="1"/>
  <c r="J33" i="1"/>
  <c r="J32" i="1" s="1"/>
  <c r="J30" i="1"/>
  <c r="J23" i="1"/>
  <c r="J19" i="1"/>
  <c r="J12" i="1"/>
  <c r="J10" i="1" s="1"/>
  <c r="J11" i="1"/>
  <c r="J7" i="1" s="1"/>
  <c r="J13" i="1"/>
  <c r="J66" i="1" l="1"/>
  <c r="J8" i="1" s="1"/>
  <c r="J65" i="1"/>
  <c r="J17" i="1"/>
  <c r="J37" i="1"/>
  <c r="J42" i="1"/>
  <c r="J3" i="1" l="1"/>
  <c r="J2" i="1" s="1"/>
</calcChain>
</file>

<file path=xl/comments1.xml><?xml version="1.0" encoding="utf-8"?>
<comments xmlns="http://schemas.openxmlformats.org/spreadsheetml/2006/main">
  <authors>
    <author>Josipa</author>
  </authors>
  <commentList>
    <comment ref="B65" authorId="0" shapeId="0">
      <text>
        <r>
          <rPr>
            <b/>
            <sz val="9"/>
            <color indexed="81"/>
            <rFont val="Segoe UI"/>
            <family val="2"/>
            <charset val="238"/>
          </rPr>
          <t>Josipa:</t>
        </r>
        <r>
          <rPr>
            <sz val="9"/>
            <color indexed="81"/>
            <rFont val="Segoe UI"/>
            <family val="2"/>
            <charset val="238"/>
          </rPr>
          <t xml:space="preserve">
Izvor 11 planiran je za potrebe veterinarske inspekcije</t>
        </r>
      </text>
    </comment>
  </commentList>
</comments>
</file>

<file path=xl/sharedStrings.xml><?xml version="1.0" encoding="utf-8"?>
<sst xmlns="http://schemas.openxmlformats.org/spreadsheetml/2006/main" count="162" uniqueCount="43">
  <si>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</si>
  <si>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</si>
  <si>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</si>
  <si>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</si>
  <si>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</si>
  <si>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</si>
  <si>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</si>
  <si>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</si>
  <si>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</si>
  <si>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Rashodi za materijal i energiju</t>
  </si>
  <si>
    <t>Rashodi za usluge</t>
  </si>
  <si>
    <t>A673018</t>
  </si>
  <si>
    <t>ADMINISTRACIJA I UPRAVLJANJE</t>
  </si>
  <si>
    <t>Rashodi za zaposlene</t>
  </si>
  <si>
    <t>11</t>
  </si>
  <si>
    <t>Plaće (Bruto)</t>
  </si>
  <si>
    <t>Ostali rashodi za zaposlene</t>
  </si>
  <si>
    <t>Doprinosi iz plaće</t>
  </si>
  <si>
    <t>Naknade troškova osobama izvan radnog odnosa</t>
  </si>
  <si>
    <t>Ostali nespomenuti rashodi poslovanja</t>
  </si>
  <si>
    <t>Financijski rashodi</t>
  </si>
  <si>
    <t>Ostali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</si>
  <si>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</si>
  <si>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</si>
  <si>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</si>
  <si>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</si>
  <si>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</si>
  <si>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</si>
  <si>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K673016</t>
  </si>
  <si>
    <t>INFORMATIZACIJA</t>
  </si>
  <si>
    <t>Postrojenja i oprema</t>
  </si>
  <si>
    <t>Nematerijalna proizvedena imovina</t>
  </si>
  <si>
    <t>K673017</t>
  </si>
  <si>
    <t>OPREMANJE</t>
  </si>
  <si>
    <t>A673013</t>
  </si>
  <si>
    <t>PROSAFE</t>
  </si>
  <si>
    <t>A673021</t>
  </si>
  <si>
    <t>NADZOR SIGURNOSTI PROIZVODA</t>
  </si>
  <si>
    <t>A673022</t>
  </si>
  <si>
    <t xml:space="preserve">SLUŽBENE KONTROLE </t>
  </si>
  <si>
    <t>Uredski materijal i ostali materijalni rashodi</t>
  </si>
  <si>
    <t>Plan 2022</t>
  </si>
  <si>
    <t>Izvršenje financijskog plana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</si>
</sst>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" fontId="5" fillId="3" borderId="8" applyNumberFormat="0" applyProtection="0">
      <alignment vertical="center"/>
    </xf>
    <xf numFmtId="0" fontId="6" fillId="0" borderId="0"/>
    <xf numFmtId="0" fontId="5" fillId="4" borderId="8" applyNumberFormat="0" applyProtection="0">
      <alignment horizontal="left" vertical="center" indent="1" justifyLastLine="1"/>
    </xf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right"/>
    </xf>
    <xf numFmtId="49" fontId="7" fillId="5" borderId="11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" fontId="7" fillId="5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10" fillId="0" borderId="0" xfId="0" applyFont="1"/>
    <xf numFmtId="4" fontId="4" fillId="0" borderId="13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2" borderId="5" xfId="0" applyFont="1" applyFill="1" applyBorder="1"/>
    <xf numFmtId="4" fontId="7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4" fontId="0" fillId="0" borderId="0" xfId="0" applyNumberFormat="1"/>
    <xf numFmtId="0" fontId="1" fillId="2" borderId="2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right"/>
    </xf>
    <xf numFmtId="0" fontId="1" fillId="2" borderId="28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3" fontId="0" fillId="0" borderId="0" xfId="4" applyFont="1"/>
    <xf numFmtId="43" fontId="2" fillId="0" borderId="0" xfId="4" applyFont="1" applyFill="1" applyBorder="1" applyAlignment="1">
      <alignment horizontal="right"/>
    </xf>
    <xf numFmtId="43" fontId="1" fillId="0" borderId="0" xfId="4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2"/>
    <cellStyle name="SAPBEXaggData" xfId="1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80"/>
  <sheetViews>
    <sheetView tabSelected="1" workbookViewId="0">
      <selection activeCell="N64" sqref="N64"/>
    </sheetView>
  </sheetViews>
  <sheetFormatPr defaultRowHeight="15" x14ac:dyDescent="0.25"/>
  <cols>
    <col min="1" max="1" width="9.140625" customWidth="1"/>
    <col min="9" max="9" width="9.140625" customWidth="1"/>
    <col min="10" max="10" width="19" style="24" customWidth="1"/>
    <col min="11" max="11" width="18.42578125" customWidth="1"/>
    <col min="12" max="12" width="21.85546875" customWidth="1"/>
    <col min="14" max="14" width="20.140625" bestFit="1" customWidth="1"/>
  </cols>
  <sheetData>
    <row r="1" spans="1:14" ht="39" thickBot="1" x14ac:dyDescent="0.3">
      <c r="A1" s="54"/>
      <c r="B1" s="55"/>
      <c r="C1" s="55"/>
      <c r="D1" s="55"/>
      <c r="E1" s="55"/>
      <c r="F1" s="55"/>
      <c r="G1" s="55"/>
      <c r="H1" s="1" t="s">
        <v>0</v>
      </c>
      <c r="I1" s="8" t="s">
        <v>1</v>
      </c>
      <c r="J1" s="45" t="s">
        <v>41</v>
      </c>
      <c r="K1" s="9" t="s">
        <v>42</v>
      </c>
    </row>
    <row r="2" spans="1:14" x14ac:dyDescent="0.25">
      <c r="A2" s="2">
        <v>-22505</v>
      </c>
      <c r="B2" s="59" t="s">
        <v>2</v>
      </c>
      <c r="C2" s="59"/>
      <c r="D2" s="59"/>
      <c r="E2" s="59"/>
      <c r="F2" s="59"/>
      <c r="G2" s="59"/>
      <c r="H2" s="59"/>
      <c r="I2" s="7"/>
      <c r="J2" s="42">
        <f>J3+J4+J5+J6+J7+J8</f>
        <v>457199372</v>
      </c>
      <c r="K2" s="42">
        <f>K3+K4+K5+K6+K7+K8</f>
        <v>403311341.24000001</v>
      </c>
      <c r="L2" s="43"/>
    </row>
    <row r="3" spans="1:14" x14ac:dyDescent="0.25">
      <c r="A3" s="60"/>
      <c r="B3" s="61"/>
      <c r="C3" s="61"/>
      <c r="D3" s="61"/>
      <c r="E3" s="61"/>
      <c r="F3" s="61"/>
      <c r="G3" s="61"/>
      <c r="H3" s="62"/>
      <c r="I3" s="4">
        <v>11</v>
      </c>
      <c r="J3" s="23">
        <f>J10+J17+J32+J37+J42+J48+J65</f>
        <v>368130911</v>
      </c>
      <c r="K3" s="13">
        <f>K10+K17+K32+K37+K42+K48+K65</f>
        <v>337441130.30000001</v>
      </c>
    </row>
    <row r="4" spans="1:14" x14ac:dyDescent="0.25">
      <c r="A4" s="63"/>
      <c r="B4" s="64"/>
      <c r="C4" s="64"/>
      <c r="D4" s="64"/>
      <c r="E4" s="64"/>
      <c r="F4" s="64"/>
      <c r="G4" s="64"/>
      <c r="H4" s="65"/>
      <c r="I4" s="4">
        <v>52</v>
      </c>
      <c r="J4" s="23">
        <f>J57</f>
        <v>79951</v>
      </c>
      <c r="K4" s="13">
        <f>K57</f>
        <v>4577.8100000000004</v>
      </c>
    </row>
    <row r="5" spans="1:14" x14ac:dyDescent="0.25">
      <c r="A5" s="63"/>
      <c r="B5" s="64"/>
      <c r="C5" s="64"/>
      <c r="D5" s="64"/>
      <c r="E5" s="64"/>
      <c r="F5" s="64"/>
      <c r="G5" s="64"/>
      <c r="H5" s="65"/>
      <c r="I5" s="4">
        <v>51</v>
      </c>
      <c r="J5" s="23">
        <f>J51</f>
        <v>75000</v>
      </c>
      <c r="K5" s="13">
        <f>K18+K51</f>
        <v>32988</v>
      </c>
    </row>
    <row r="6" spans="1:14" x14ac:dyDescent="0.25">
      <c r="A6" s="63"/>
      <c r="B6" s="64"/>
      <c r="C6" s="64"/>
      <c r="D6" s="64"/>
      <c r="E6" s="64"/>
      <c r="F6" s="64"/>
      <c r="G6" s="64"/>
      <c r="H6" s="65"/>
      <c r="I6" s="4">
        <v>559</v>
      </c>
      <c r="J6" s="23">
        <f>J56</f>
        <v>19100</v>
      </c>
      <c r="K6" s="13">
        <f>K56</f>
        <v>15987.169999999998</v>
      </c>
    </row>
    <row r="7" spans="1:14" x14ac:dyDescent="0.25">
      <c r="A7" s="63"/>
      <c r="B7" s="64"/>
      <c r="C7" s="64"/>
      <c r="D7" s="64"/>
      <c r="E7" s="64"/>
      <c r="F7" s="64"/>
      <c r="G7" s="64"/>
      <c r="H7" s="65"/>
      <c r="I7" s="4">
        <v>5762</v>
      </c>
      <c r="J7" s="23">
        <f>J11</f>
        <v>30000000</v>
      </c>
      <c r="K7" s="23">
        <f>K11</f>
        <v>23050041.75</v>
      </c>
    </row>
    <row r="8" spans="1:14" x14ac:dyDescent="0.25">
      <c r="A8" s="66"/>
      <c r="B8" s="67"/>
      <c r="C8" s="67"/>
      <c r="D8" s="67"/>
      <c r="E8" s="67"/>
      <c r="F8" s="67"/>
      <c r="G8" s="67"/>
      <c r="H8" s="68"/>
      <c r="I8" s="4">
        <v>43</v>
      </c>
      <c r="J8" s="23">
        <f>J66</f>
        <v>58894410</v>
      </c>
      <c r="K8" s="13">
        <f>K66</f>
        <v>42766616.209999993</v>
      </c>
    </row>
    <row r="9" spans="1:14" x14ac:dyDescent="0.25">
      <c r="A9" s="57" t="s">
        <v>3</v>
      </c>
      <c r="B9" s="58"/>
      <c r="C9" s="58"/>
      <c r="D9" s="58"/>
      <c r="E9" s="58"/>
      <c r="F9" s="58"/>
      <c r="G9" s="58"/>
      <c r="H9" s="58"/>
      <c r="I9" s="31"/>
      <c r="J9" s="32"/>
      <c r="K9" s="33"/>
      <c r="L9" s="43"/>
    </row>
    <row r="10" spans="1:14" x14ac:dyDescent="0.25">
      <c r="A10" s="37" t="s">
        <v>4</v>
      </c>
      <c r="B10" s="53" t="s">
        <v>5</v>
      </c>
      <c r="C10" s="53"/>
      <c r="D10" s="53"/>
      <c r="E10" s="53"/>
      <c r="F10" s="53"/>
      <c r="G10" s="53"/>
      <c r="H10" s="27" t="s">
        <v>6</v>
      </c>
      <c r="I10" s="17">
        <v>11</v>
      </c>
      <c r="J10" s="21">
        <f>J12</f>
        <v>12970000</v>
      </c>
      <c r="K10" s="18">
        <f>K12</f>
        <v>1218263.5999999999</v>
      </c>
      <c r="L10" s="43"/>
    </row>
    <row r="11" spans="1:14" x14ac:dyDescent="0.25">
      <c r="A11" s="37" t="s">
        <v>4</v>
      </c>
      <c r="B11" s="53" t="s">
        <v>5</v>
      </c>
      <c r="C11" s="53"/>
      <c r="D11" s="53"/>
      <c r="E11" s="53"/>
      <c r="F11" s="53"/>
      <c r="G11" s="53"/>
      <c r="H11" s="27" t="s">
        <v>6</v>
      </c>
      <c r="I11" s="17">
        <v>576</v>
      </c>
      <c r="J11" s="21">
        <f>J16</f>
        <v>30000000</v>
      </c>
      <c r="K11" s="21">
        <f>K16</f>
        <v>23050041.75</v>
      </c>
      <c r="L11" s="43"/>
    </row>
    <row r="12" spans="1:14" x14ac:dyDescent="0.25">
      <c r="A12" s="28">
        <v>-32</v>
      </c>
      <c r="B12" s="50" t="s">
        <v>7</v>
      </c>
      <c r="C12" s="50"/>
      <c r="D12" s="50"/>
      <c r="E12" s="50"/>
      <c r="F12" s="50"/>
      <c r="G12" s="50"/>
      <c r="H12" s="30" t="s">
        <v>6</v>
      </c>
      <c r="I12" s="5">
        <v>11</v>
      </c>
      <c r="J12" s="23">
        <f>J14+J15</f>
        <v>12970000</v>
      </c>
      <c r="K12" s="13">
        <f>K14+K15</f>
        <v>1218263.5999999999</v>
      </c>
      <c r="L12" s="73"/>
    </row>
    <row r="13" spans="1:14" x14ac:dyDescent="0.25">
      <c r="A13" s="28">
        <v>-32</v>
      </c>
      <c r="B13" s="50" t="s">
        <v>7</v>
      </c>
      <c r="C13" s="50"/>
      <c r="D13" s="50"/>
      <c r="E13" s="50"/>
      <c r="F13" s="50"/>
      <c r="G13" s="50"/>
      <c r="H13" s="30" t="s">
        <v>6</v>
      </c>
      <c r="I13" s="5">
        <v>576</v>
      </c>
      <c r="J13" s="23">
        <f>J16</f>
        <v>30000000</v>
      </c>
      <c r="K13" s="23">
        <f>K16</f>
        <v>23050041.75</v>
      </c>
      <c r="L13" s="73"/>
    </row>
    <row r="14" spans="1:14" x14ac:dyDescent="0.25">
      <c r="A14" s="26">
        <v>-321</v>
      </c>
      <c r="B14" s="56" t="s">
        <v>8</v>
      </c>
      <c r="C14" s="56"/>
      <c r="D14" s="56"/>
      <c r="E14" s="56"/>
      <c r="F14" s="56"/>
      <c r="G14" s="56"/>
      <c r="H14" s="30" t="s">
        <v>6</v>
      </c>
      <c r="I14" s="5">
        <v>11</v>
      </c>
      <c r="J14" s="22">
        <v>260000</v>
      </c>
      <c r="K14" s="12">
        <v>210069.91</v>
      </c>
      <c r="L14" s="73"/>
      <c r="N14" s="43"/>
    </row>
    <row r="15" spans="1:14" x14ac:dyDescent="0.25">
      <c r="A15" s="26">
        <v>-323</v>
      </c>
      <c r="B15" s="49" t="s">
        <v>10</v>
      </c>
      <c r="C15" s="49"/>
      <c r="D15" s="49"/>
      <c r="E15" s="49"/>
      <c r="F15" s="49"/>
      <c r="G15" s="49"/>
      <c r="H15" s="29" t="s">
        <v>6</v>
      </c>
      <c r="I15" s="6">
        <v>11</v>
      </c>
      <c r="J15" s="15">
        <v>12710000</v>
      </c>
      <c r="K15" s="14">
        <v>1008193.69</v>
      </c>
      <c r="L15" s="73"/>
      <c r="N15" s="43"/>
    </row>
    <row r="16" spans="1:14" x14ac:dyDescent="0.25">
      <c r="A16" s="26">
        <v>-323</v>
      </c>
      <c r="B16" s="49" t="s">
        <v>10</v>
      </c>
      <c r="C16" s="49"/>
      <c r="D16" s="49"/>
      <c r="E16" s="49"/>
      <c r="F16" s="49"/>
      <c r="G16" s="49"/>
      <c r="H16" s="29" t="s">
        <v>6</v>
      </c>
      <c r="I16" s="6">
        <v>576</v>
      </c>
      <c r="J16" s="15">
        <v>30000000</v>
      </c>
      <c r="K16" s="15">
        <v>23050041.75</v>
      </c>
      <c r="L16" s="73"/>
      <c r="N16" s="43"/>
    </row>
    <row r="17" spans="1:14" x14ac:dyDescent="0.25">
      <c r="A17" s="37" t="s">
        <v>11</v>
      </c>
      <c r="B17" s="53" t="s">
        <v>12</v>
      </c>
      <c r="C17" s="53"/>
      <c r="D17" s="53"/>
      <c r="E17" s="53"/>
      <c r="F17" s="53"/>
      <c r="G17" s="53"/>
      <c r="H17" s="27" t="s">
        <v>6</v>
      </c>
      <c r="I17" s="17">
        <v>11</v>
      </c>
      <c r="J17" s="21">
        <f>J19+J23+J30</f>
        <v>317360120</v>
      </c>
      <c r="K17" s="18">
        <f>K19+K23+K30</f>
        <v>311610723.89999998</v>
      </c>
      <c r="L17" s="75"/>
      <c r="N17" s="43"/>
    </row>
    <row r="18" spans="1:14" x14ac:dyDescent="0.25">
      <c r="A18" s="37" t="s">
        <v>11</v>
      </c>
      <c r="B18" s="53" t="s">
        <v>12</v>
      </c>
      <c r="C18" s="53"/>
      <c r="D18" s="53"/>
      <c r="E18" s="53"/>
      <c r="F18" s="53"/>
      <c r="G18" s="53"/>
      <c r="H18" s="27" t="s">
        <v>6</v>
      </c>
      <c r="I18" s="17">
        <v>51</v>
      </c>
      <c r="J18" s="21">
        <v>0</v>
      </c>
      <c r="K18" s="18">
        <f>K25</f>
        <v>9574.2900000000009</v>
      </c>
      <c r="L18" s="75"/>
      <c r="N18" s="43"/>
    </row>
    <row r="19" spans="1:14" x14ac:dyDescent="0.25">
      <c r="A19" s="28">
        <v>-31</v>
      </c>
      <c r="B19" s="50" t="s">
        <v>13</v>
      </c>
      <c r="C19" s="50"/>
      <c r="D19" s="50"/>
      <c r="E19" s="50"/>
      <c r="F19" s="50"/>
      <c r="G19" s="50"/>
      <c r="H19" s="30" t="s">
        <v>6</v>
      </c>
      <c r="I19" s="3" t="s">
        <v>14</v>
      </c>
      <c r="J19" s="23">
        <f>J20+J21+J22</f>
        <v>249573500</v>
      </c>
      <c r="K19" s="13">
        <f>K20+K21+K22</f>
        <v>247515748.99000001</v>
      </c>
      <c r="L19" s="73"/>
      <c r="N19" s="43"/>
    </row>
    <row r="20" spans="1:14" x14ac:dyDescent="0.25">
      <c r="A20" s="26">
        <v>-311</v>
      </c>
      <c r="B20" s="49" t="s">
        <v>15</v>
      </c>
      <c r="C20" s="49"/>
      <c r="D20" s="49"/>
      <c r="E20" s="49"/>
      <c r="F20" s="49"/>
      <c r="G20" s="49"/>
      <c r="H20" s="29" t="s">
        <v>6</v>
      </c>
      <c r="I20" s="6">
        <v>11</v>
      </c>
      <c r="J20" s="15">
        <v>207400000</v>
      </c>
      <c r="K20" s="14">
        <v>205946807.50999999</v>
      </c>
      <c r="L20" s="73"/>
      <c r="N20" s="43"/>
    </row>
    <row r="21" spans="1:14" x14ac:dyDescent="0.25">
      <c r="A21" s="26">
        <v>-312</v>
      </c>
      <c r="B21" s="49" t="s">
        <v>16</v>
      </c>
      <c r="C21" s="49"/>
      <c r="D21" s="49"/>
      <c r="E21" s="49"/>
      <c r="F21" s="49"/>
      <c r="G21" s="49"/>
      <c r="H21" s="29" t="s">
        <v>6</v>
      </c>
      <c r="I21" s="6">
        <v>11</v>
      </c>
      <c r="J21" s="15">
        <v>8200000</v>
      </c>
      <c r="K21" s="14">
        <v>7632775.1100000003</v>
      </c>
      <c r="L21" s="73"/>
      <c r="N21" s="43"/>
    </row>
    <row r="22" spans="1:14" x14ac:dyDescent="0.25">
      <c r="A22" s="26">
        <v>-313</v>
      </c>
      <c r="B22" s="49" t="s">
        <v>17</v>
      </c>
      <c r="C22" s="49"/>
      <c r="D22" s="49"/>
      <c r="E22" s="49"/>
      <c r="F22" s="49"/>
      <c r="G22" s="49"/>
      <c r="H22" s="29" t="s">
        <v>6</v>
      </c>
      <c r="I22" s="6">
        <v>11</v>
      </c>
      <c r="J22" s="15">
        <v>33973500</v>
      </c>
      <c r="K22" s="14">
        <v>33936166.369999997</v>
      </c>
      <c r="L22" s="73"/>
      <c r="N22" s="43"/>
    </row>
    <row r="23" spans="1:14" x14ac:dyDescent="0.25">
      <c r="A23" s="28">
        <v>-32</v>
      </c>
      <c r="B23" s="50" t="s">
        <v>7</v>
      </c>
      <c r="C23" s="50"/>
      <c r="D23" s="50"/>
      <c r="E23" s="50"/>
      <c r="F23" s="50"/>
      <c r="G23" s="50"/>
      <c r="H23" s="30" t="s">
        <v>6</v>
      </c>
      <c r="I23" s="5">
        <v>11</v>
      </c>
      <c r="J23" s="23">
        <f>J24+J26+J27+J28+J29</f>
        <v>67766620</v>
      </c>
      <c r="K23" s="13">
        <f>K24+K26+K27+K28+K29</f>
        <v>64081327.510000005</v>
      </c>
      <c r="L23" s="73"/>
      <c r="N23" s="43"/>
    </row>
    <row r="24" spans="1:14" x14ac:dyDescent="0.25">
      <c r="A24" s="26">
        <v>-321</v>
      </c>
      <c r="B24" s="49" t="s">
        <v>8</v>
      </c>
      <c r="C24" s="49"/>
      <c r="D24" s="49"/>
      <c r="E24" s="49"/>
      <c r="F24" s="49"/>
      <c r="G24" s="49"/>
      <c r="H24" s="29" t="s">
        <v>6</v>
      </c>
      <c r="I24" s="6">
        <v>11</v>
      </c>
      <c r="J24" s="15">
        <v>10305000</v>
      </c>
      <c r="K24" s="14">
        <v>10082410.359999999</v>
      </c>
      <c r="L24" s="73"/>
      <c r="N24" s="43"/>
    </row>
    <row r="25" spans="1:14" x14ac:dyDescent="0.25">
      <c r="A25" s="26">
        <v>-321</v>
      </c>
      <c r="B25" s="49" t="s">
        <v>8</v>
      </c>
      <c r="C25" s="49"/>
      <c r="D25" s="49"/>
      <c r="E25" s="49"/>
      <c r="F25" s="49"/>
      <c r="G25" s="49"/>
      <c r="H25" s="29" t="s">
        <v>6</v>
      </c>
      <c r="I25" s="6">
        <v>51</v>
      </c>
      <c r="J25" s="15">
        <v>0</v>
      </c>
      <c r="K25" s="14">
        <v>9574.2900000000009</v>
      </c>
      <c r="L25" s="73"/>
      <c r="N25" s="43"/>
    </row>
    <row r="26" spans="1:14" x14ac:dyDescent="0.25">
      <c r="A26" s="26">
        <v>-322</v>
      </c>
      <c r="B26" s="49" t="s">
        <v>9</v>
      </c>
      <c r="C26" s="49"/>
      <c r="D26" s="49"/>
      <c r="E26" s="49"/>
      <c r="F26" s="49"/>
      <c r="G26" s="49"/>
      <c r="H26" s="29" t="s">
        <v>6</v>
      </c>
      <c r="I26" s="6">
        <v>11</v>
      </c>
      <c r="J26" s="15">
        <v>15110000</v>
      </c>
      <c r="K26" s="14">
        <v>13707930.33</v>
      </c>
      <c r="L26" s="73"/>
      <c r="N26" s="43"/>
    </row>
    <row r="27" spans="1:14" x14ac:dyDescent="0.25">
      <c r="A27" s="26">
        <v>-323</v>
      </c>
      <c r="B27" s="49" t="s">
        <v>10</v>
      </c>
      <c r="C27" s="49"/>
      <c r="D27" s="49"/>
      <c r="E27" s="49"/>
      <c r="F27" s="49"/>
      <c r="G27" s="49"/>
      <c r="H27" s="29" t="s">
        <v>6</v>
      </c>
      <c r="I27" s="6">
        <v>11</v>
      </c>
      <c r="J27" s="15">
        <v>38296500</v>
      </c>
      <c r="K27" s="14">
        <v>36557666.640000001</v>
      </c>
      <c r="L27" s="73"/>
      <c r="N27" s="43"/>
    </row>
    <row r="28" spans="1:14" x14ac:dyDescent="0.25">
      <c r="A28" s="26">
        <v>-324</v>
      </c>
      <c r="B28" s="49" t="s">
        <v>18</v>
      </c>
      <c r="C28" s="49"/>
      <c r="D28" s="49"/>
      <c r="E28" s="49"/>
      <c r="F28" s="49"/>
      <c r="G28" s="49"/>
      <c r="H28" s="29" t="s">
        <v>6</v>
      </c>
      <c r="I28" s="6">
        <v>11</v>
      </c>
      <c r="J28" s="15">
        <v>1000</v>
      </c>
      <c r="K28" s="14">
        <v>461.77</v>
      </c>
      <c r="L28" s="73"/>
      <c r="N28" s="43"/>
    </row>
    <row r="29" spans="1:14" x14ac:dyDescent="0.25">
      <c r="A29" s="26">
        <v>-329</v>
      </c>
      <c r="B29" s="49" t="s">
        <v>19</v>
      </c>
      <c r="C29" s="49"/>
      <c r="D29" s="49"/>
      <c r="E29" s="49"/>
      <c r="F29" s="49"/>
      <c r="G29" s="49"/>
      <c r="H29" s="29" t="s">
        <v>6</v>
      </c>
      <c r="I29" s="6">
        <v>11</v>
      </c>
      <c r="J29" s="15">
        <v>4054120</v>
      </c>
      <c r="K29" s="14">
        <v>3732858.41</v>
      </c>
      <c r="L29" s="73"/>
      <c r="N29" s="43"/>
    </row>
    <row r="30" spans="1:14" x14ac:dyDescent="0.25">
      <c r="A30" s="28">
        <v>-34</v>
      </c>
      <c r="B30" s="50" t="s">
        <v>20</v>
      </c>
      <c r="C30" s="50"/>
      <c r="D30" s="50"/>
      <c r="E30" s="50"/>
      <c r="F30" s="50"/>
      <c r="G30" s="50"/>
      <c r="H30" s="30" t="s">
        <v>6</v>
      </c>
      <c r="I30" s="5">
        <v>11</v>
      </c>
      <c r="J30" s="23">
        <f>J31</f>
        <v>20000</v>
      </c>
      <c r="K30" s="13">
        <f>K31</f>
        <v>13647.4</v>
      </c>
      <c r="L30" s="73"/>
      <c r="N30" s="43"/>
    </row>
    <row r="31" spans="1:14" x14ac:dyDescent="0.25">
      <c r="A31" s="26">
        <v>-343</v>
      </c>
      <c r="B31" s="49" t="s">
        <v>21</v>
      </c>
      <c r="C31" s="49"/>
      <c r="D31" s="49"/>
      <c r="E31" s="49"/>
      <c r="F31" s="49"/>
      <c r="G31" s="49"/>
      <c r="H31" s="29" t="s">
        <v>6</v>
      </c>
      <c r="I31" s="6">
        <v>11</v>
      </c>
      <c r="J31" s="15">
        <v>20000</v>
      </c>
      <c r="K31" s="14">
        <v>13647.4</v>
      </c>
      <c r="L31" s="73"/>
      <c r="N31" s="43"/>
    </row>
    <row r="32" spans="1:14" x14ac:dyDescent="0.25">
      <c r="A32" s="37" t="s">
        <v>22</v>
      </c>
      <c r="B32" s="53" t="s">
        <v>23</v>
      </c>
      <c r="C32" s="53"/>
      <c r="D32" s="53"/>
      <c r="E32" s="53"/>
      <c r="F32" s="53"/>
      <c r="G32" s="53"/>
      <c r="H32" s="27" t="s">
        <v>6</v>
      </c>
      <c r="I32" s="17">
        <v>11</v>
      </c>
      <c r="J32" s="21">
        <f>J33</f>
        <v>3078000</v>
      </c>
      <c r="K32" s="18">
        <f>K33</f>
        <v>165548.03</v>
      </c>
      <c r="L32" s="73"/>
      <c r="N32" s="43"/>
    </row>
    <row r="33" spans="1:14" x14ac:dyDescent="0.25">
      <c r="A33" s="28">
        <v>-32</v>
      </c>
      <c r="B33" s="50" t="s">
        <v>7</v>
      </c>
      <c r="C33" s="50"/>
      <c r="D33" s="50"/>
      <c r="E33" s="50"/>
      <c r="F33" s="50"/>
      <c r="G33" s="50"/>
      <c r="H33" s="30" t="s">
        <v>6</v>
      </c>
      <c r="I33" s="5">
        <v>11</v>
      </c>
      <c r="J33" s="23">
        <f>J34+J35+J36</f>
        <v>3078000</v>
      </c>
      <c r="K33" s="13">
        <f>K34+K35+K36</f>
        <v>165548.03</v>
      </c>
      <c r="L33" s="73"/>
      <c r="N33" s="43"/>
    </row>
    <row r="34" spans="1:14" x14ac:dyDescent="0.25">
      <c r="A34" s="26">
        <v>-321</v>
      </c>
      <c r="B34" s="49" t="s">
        <v>8</v>
      </c>
      <c r="C34" s="49"/>
      <c r="D34" s="49"/>
      <c r="E34" s="49"/>
      <c r="F34" s="49"/>
      <c r="G34" s="49"/>
      <c r="H34" s="29" t="s">
        <v>6</v>
      </c>
      <c r="I34" s="6">
        <v>11</v>
      </c>
      <c r="J34" s="15">
        <v>155000</v>
      </c>
      <c r="K34" s="14">
        <v>105470.15</v>
      </c>
      <c r="L34" s="73"/>
      <c r="N34" s="43"/>
    </row>
    <row r="35" spans="1:14" x14ac:dyDescent="0.25">
      <c r="A35" s="26">
        <v>-323</v>
      </c>
      <c r="B35" s="49" t="s">
        <v>10</v>
      </c>
      <c r="C35" s="49"/>
      <c r="D35" s="49"/>
      <c r="E35" s="49"/>
      <c r="F35" s="49"/>
      <c r="G35" s="49"/>
      <c r="H35" s="29" t="s">
        <v>6</v>
      </c>
      <c r="I35" s="6">
        <v>11</v>
      </c>
      <c r="J35" s="15">
        <v>2863000</v>
      </c>
      <c r="K35" s="14">
        <v>22464.720000000001</v>
      </c>
      <c r="L35" s="73"/>
      <c r="N35" s="43"/>
    </row>
    <row r="36" spans="1:14" x14ac:dyDescent="0.25">
      <c r="A36" s="26">
        <v>-329</v>
      </c>
      <c r="B36" s="49" t="s">
        <v>19</v>
      </c>
      <c r="C36" s="49"/>
      <c r="D36" s="49"/>
      <c r="E36" s="49"/>
      <c r="F36" s="49"/>
      <c r="G36" s="49"/>
      <c r="H36" s="29" t="s">
        <v>6</v>
      </c>
      <c r="I36" s="6">
        <v>11</v>
      </c>
      <c r="J36" s="15">
        <v>60000</v>
      </c>
      <c r="K36" s="14">
        <v>37613.160000000003</v>
      </c>
      <c r="L36" s="73"/>
      <c r="N36" s="43"/>
    </row>
    <row r="37" spans="1:14" x14ac:dyDescent="0.25">
      <c r="A37" s="37" t="s">
        <v>24</v>
      </c>
      <c r="B37" s="53" t="s">
        <v>25</v>
      </c>
      <c r="C37" s="53"/>
      <c r="D37" s="53"/>
      <c r="E37" s="53"/>
      <c r="F37" s="53"/>
      <c r="G37" s="53"/>
      <c r="H37" s="27" t="s">
        <v>6</v>
      </c>
      <c r="I37" s="17">
        <v>11</v>
      </c>
      <c r="J37" s="21">
        <f>J38+J40</f>
        <v>3515000</v>
      </c>
      <c r="K37" s="18">
        <f>K38+K40</f>
        <v>2126644.94</v>
      </c>
      <c r="L37" s="73"/>
      <c r="N37" s="43"/>
    </row>
    <row r="38" spans="1:14" x14ac:dyDescent="0.25">
      <c r="A38" s="28">
        <v>-32</v>
      </c>
      <c r="B38" s="50" t="s">
        <v>7</v>
      </c>
      <c r="C38" s="50"/>
      <c r="D38" s="50"/>
      <c r="E38" s="50"/>
      <c r="F38" s="50"/>
      <c r="G38" s="50"/>
      <c r="H38" s="30" t="s">
        <v>6</v>
      </c>
      <c r="I38" s="5">
        <v>11</v>
      </c>
      <c r="J38" s="23">
        <f>J39</f>
        <v>475000</v>
      </c>
      <c r="K38" s="13">
        <f>K39</f>
        <v>134019.94</v>
      </c>
      <c r="L38" s="73"/>
      <c r="N38" s="43"/>
    </row>
    <row r="39" spans="1:14" x14ac:dyDescent="0.25">
      <c r="A39" s="26">
        <v>-323</v>
      </c>
      <c r="B39" s="49" t="s">
        <v>10</v>
      </c>
      <c r="C39" s="49"/>
      <c r="D39" s="49"/>
      <c r="E39" s="49"/>
      <c r="F39" s="49"/>
      <c r="G39" s="49"/>
      <c r="H39" s="29" t="s">
        <v>6</v>
      </c>
      <c r="I39" s="6">
        <v>11</v>
      </c>
      <c r="J39" s="15">
        <v>475000</v>
      </c>
      <c r="K39" s="14">
        <v>134019.94</v>
      </c>
      <c r="L39" s="73"/>
      <c r="N39" s="43"/>
    </row>
    <row r="40" spans="1:14" x14ac:dyDescent="0.25">
      <c r="A40" s="28">
        <v>-42</v>
      </c>
      <c r="B40" s="50" t="s">
        <v>26</v>
      </c>
      <c r="C40" s="50"/>
      <c r="D40" s="50"/>
      <c r="E40" s="50"/>
      <c r="F40" s="50"/>
      <c r="G40" s="50"/>
      <c r="H40" s="30" t="s">
        <v>6</v>
      </c>
      <c r="I40" s="5">
        <v>11</v>
      </c>
      <c r="J40" s="23">
        <f>J41</f>
        <v>3040000</v>
      </c>
      <c r="K40" s="13">
        <f>K41</f>
        <v>1992625</v>
      </c>
      <c r="L40" s="73"/>
      <c r="N40" s="43"/>
    </row>
    <row r="41" spans="1:14" x14ac:dyDescent="0.25">
      <c r="A41" s="26">
        <v>-423</v>
      </c>
      <c r="B41" s="49" t="s">
        <v>27</v>
      </c>
      <c r="C41" s="49"/>
      <c r="D41" s="49"/>
      <c r="E41" s="49"/>
      <c r="F41" s="49"/>
      <c r="G41" s="49"/>
      <c r="H41" s="29" t="s">
        <v>6</v>
      </c>
      <c r="I41" s="6">
        <v>11</v>
      </c>
      <c r="J41" s="15">
        <v>3040000</v>
      </c>
      <c r="K41" s="14">
        <v>1992625</v>
      </c>
      <c r="L41" s="73"/>
      <c r="N41" s="43"/>
    </row>
    <row r="42" spans="1:14" x14ac:dyDescent="0.25">
      <c r="A42" s="37" t="s">
        <v>28</v>
      </c>
      <c r="B42" s="53" t="s">
        <v>29</v>
      </c>
      <c r="C42" s="53"/>
      <c r="D42" s="53"/>
      <c r="E42" s="53"/>
      <c r="F42" s="53"/>
      <c r="G42" s="53"/>
      <c r="H42" s="27" t="s">
        <v>6</v>
      </c>
      <c r="I42" s="17">
        <v>11</v>
      </c>
      <c r="J42" s="21">
        <f>J43+J45</f>
        <v>16807500</v>
      </c>
      <c r="K42" s="18">
        <f>K43+K45</f>
        <v>10258347.57</v>
      </c>
      <c r="L42" s="74"/>
      <c r="N42" s="43"/>
    </row>
    <row r="43" spans="1:14" x14ac:dyDescent="0.25">
      <c r="A43" s="28">
        <v>-32</v>
      </c>
      <c r="B43" s="50" t="s">
        <v>7</v>
      </c>
      <c r="C43" s="50"/>
      <c r="D43" s="50"/>
      <c r="E43" s="50"/>
      <c r="F43" s="50"/>
      <c r="G43" s="50"/>
      <c r="H43" s="30" t="s">
        <v>6</v>
      </c>
      <c r="I43" s="5">
        <v>11</v>
      </c>
      <c r="J43" s="23">
        <f>J44</f>
        <v>8400000</v>
      </c>
      <c r="K43" s="13">
        <f>K44</f>
        <v>8036399.9699999997</v>
      </c>
      <c r="L43" s="73"/>
      <c r="N43" s="43"/>
    </row>
    <row r="44" spans="1:14" x14ac:dyDescent="0.25">
      <c r="A44" s="26">
        <v>-323</v>
      </c>
      <c r="B44" s="49" t="s">
        <v>10</v>
      </c>
      <c r="C44" s="49"/>
      <c r="D44" s="49"/>
      <c r="E44" s="49"/>
      <c r="F44" s="49"/>
      <c r="G44" s="49"/>
      <c r="H44" s="29" t="s">
        <v>6</v>
      </c>
      <c r="I44" s="6">
        <v>11</v>
      </c>
      <c r="J44" s="15">
        <v>8400000</v>
      </c>
      <c r="K44" s="14">
        <v>8036399.9699999997</v>
      </c>
      <c r="L44" s="73"/>
      <c r="N44" s="43"/>
    </row>
    <row r="45" spans="1:14" x14ac:dyDescent="0.25">
      <c r="A45" s="28">
        <v>-42</v>
      </c>
      <c r="B45" s="50" t="s">
        <v>26</v>
      </c>
      <c r="C45" s="50"/>
      <c r="D45" s="50"/>
      <c r="E45" s="50"/>
      <c r="F45" s="50"/>
      <c r="G45" s="50"/>
      <c r="H45" s="38" t="s">
        <v>6</v>
      </c>
      <c r="I45" s="5">
        <v>11</v>
      </c>
      <c r="J45" s="23">
        <f>J46+J47</f>
        <v>8407500</v>
      </c>
      <c r="K45" s="13">
        <f>K46+K47</f>
        <v>2221947.6</v>
      </c>
      <c r="L45" s="73"/>
      <c r="N45" s="43"/>
    </row>
    <row r="46" spans="1:14" x14ac:dyDescent="0.25">
      <c r="A46" s="26">
        <v>-422</v>
      </c>
      <c r="B46" s="56" t="s">
        <v>30</v>
      </c>
      <c r="C46" s="56"/>
      <c r="D46" s="56"/>
      <c r="E46" s="56"/>
      <c r="F46" s="56"/>
      <c r="G46" s="56"/>
      <c r="H46" s="30" t="s">
        <v>6</v>
      </c>
      <c r="I46" s="5">
        <v>11</v>
      </c>
      <c r="J46" s="22">
        <v>3850000</v>
      </c>
      <c r="K46" s="22">
        <v>2221947.6</v>
      </c>
      <c r="L46" s="73"/>
      <c r="N46" s="43"/>
    </row>
    <row r="47" spans="1:14" x14ac:dyDescent="0.25">
      <c r="A47" s="26">
        <v>-426</v>
      </c>
      <c r="B47" s="49" t="s">
        <v>31</v>
      </c>
      <c r="C47" s="49"/>
      <c r="D47" s="49"/>
      <c r="E47" s="49"/>
      <c r="F47" s="49"/>
      <c r="G47" s="49"/>
      <c r="H47" s="29" t="s">
        <v>6</v>
      </c>
      <c r="I47" s="6">
        <v>11</v>
      </c>
      <c r="J47" s="15">
        <v>4557500</v>
      </c>
      <c r="K47" s="14">
        <v>0</v>
      </c>
      <c r="L47" s="73"/>
      <c r="N47" s="43"/>
    </row>
    <row r="48" spans="1:14" x14ac:dyDescent="0.25">
      <c r="A48" s="37" t="s">
        <v>32</v>
      </c>
      <c r="B48" s="53" t="s">
        <v>33</v>
      </c>
      <c r="C48" s="53"/>
      <c r="D48" s="53"/>
      <c r="E48" s="53"/>
      <c r="F48" s="53"/>
      <c r="G48" s="53"/>
      <c r="H48" s="27" t="s">
        <v>6</v>
      </c>
      <c r="I48" s="17">
        <v>11</v>
      </c>
      <c r="J48" s="21">
        <f>J49</f>
        <v>435411</v>
      </c>
      <c r="K48" s="18">
        <f>K49</f>
        <v>164606.22</v>
      </c>
      <c r="L48" s="73"/>
      <c r="N48" s="43"/>
    </row>
    <row r="49" spans="1:14" x14ac:dyDescent="0.25">
      <c r="A49" s="28">
        <v>-42</v>
      </c>
      <c r="B49" s="50" t="s">
        <v>26</v>
      </c>
      <c r="C49" s="50"/>
      <c r="D49" s="50"/>
      <c r="E49" s="50"/>
      <c r="F49" s="50"/>
      <c r="G49" s="50"/>
      <c r="H49" s="30" t="s">
        <v>6</v>
      </c>
      <c r="I49" s="5">
        <v>11</v>
      </c>
      <c r="J49" s="23">
        <f>J50</f>
        <v>435411</v>
      </c>
      <c r="K49" s="13">
        <f>K50</f>
        <v>164606.22</v>
      </c>
      <c r="L49" s="73"/>
      <c r="N49" s="43"/>
    </row>
    <row r="50" spans="1:14" x14ac:dyDescent="0.25">
      <c r="A50" s="26">
        <v>-422</v>
      </c>
      <c r="B50" s="49" t="s">
        <v>30</v>
      </c>
      <c r="C50" s="49"/>
      <c r="D50" s="49"/>
      <c r="E50" s="49"/>
      <c r="F50" s="49"/>
      <c r="G50" s="49"/>
      <c r="H50" s="29" t="s">
        <v>6</v>
      </c>
      <c r="I50" s="6">
        <v>11</v>
      </c>
      <c r="J50" s="15">
        <v>435411</v>
      </c>
      <c r="K50" s="15">
        <v>164606.22</v>
      </c>
      <c r="L50" s="73"/>
      <c r="N50" s="43"/>
    </row>
    <row r="51" spans="1:14" x14ac:dyDescent="0.25">
      <c r="A51" s="37" t="s">
        <v>34</v>
      </c>
      <c r="B51" s="53" t="s">
        <v>35</v>
      </c>
      <c r="C51" s="53"/>
      <c r="D51" s="53"/>
      <c r="E51" s="53"/>
      <c r="F51" s="53"/>
      <c r="G51" s="53"/>
      <c r="H51" s="27" t="s">
        <v>6</v>
      </c>
      <c r="I51" s="17">
        <v>51</v>
      </c>
      <c r="J51" s="21">
        <f>J52</f>
        <v>75000</v>
      </c>
      <c r="K51" s="18">
        <f>K52</f>
        <v>23413.71</v>
      </c>
      <c r="L51" s="73"/>
      <c r="N51" s="43"/>
    </row>
    <row r="52" spans="1:14" x14ac:dyDescent="0.25">
      <c r="A52" s="28">
        <v>-32</v>
      </c>
      <c r="B52" s="50" t="s">
        <v>7</v>
      </c>
      <c r="C52" s="50"/>
      <c r="D52" s="50"/>
      <c r="E52" s="50"/>
      <c r="F52" s="50"/>
      <c r="G52" s="50"/>
      <c r="H52" s="30" t="s">
        <v>6</v>
      </c>
      <c r="I52" s="5">
        <v>51</v>
      </c>
      <c r="J52" s="23">
        <f>J53+J54+J55</f>
        <v>75000</v>
      </c>
      <c r="K52" s="13">
        <f>K53+K54+K55</f>
        <v>23413.71</v>
      </c>
      <c r="L52" s="73"/>
      <c r="N52" s="43"/>
    </row>
    <row r="53" spans="1:14" x14ac:dyDescent="0.25">
      <c r="A53" s="26">
        <v>-321</v>
      </c>
      <c r="B53" s="49" t="s">
        <v>8</v>
      </c>
      <c r="C53" s="49"/>
      <c r="D53" s="49"/>
      <c r="E53" s="49"/>
      <c r="F53" s="49"/>
      <c r="G53" s="49"/>
      <c r="H53" s="29" t="s">
        <v>6</v>
      </c>
      <c r="I53" s="6">
        <v>51</v>
      </c>
      <c r="J53" s="15">
        <v>50000</v>
      </c>
      <c r="K53" s="14">
        <v>16922.189999999999</v>
      </c>
      <c r="L53" s="73"/>
      <c r="N53" s="43"/>
    </row>
    <row r="54" spans="1:14" x14ac:dyDescent="0.25">
      <c r="A54" s="36">
        <v>-323</v>
      </c>
      <c r="B54" s="51" t="s">
        <v>10</v>
      </c>
      <c r="C54" s="51"/>
      <c r="D54" s="51"/>
      <c r="E54" s="51"/>
      <c r="F54" s="51"/>
      <c r="G54" s="52"/>
      <c r="H54" s="34" t="s">
        <v>6</v>
      </c>
      <c r="I54" s="35">
        <v>51</v>
      </c>
      <c r="J54" s="25">
        <v>10000</v>
      </c>
      <c r="K54" s="14">
        <v>1725</v>
      </c>
      <c r="L54" s="73"/>
      <c r="N54" s="43"/>
    </row>
    <row r="55" spans="1:14" x14ac:dyDescent="0.25">
      <c r="A55" s="77">
        <v>-329</v>
      </c>
      <c r="B55" s="49" t="s">
        <v>19</v>
      </c>
      <c r="C55" s="49"/>
      <c r="D55" s="49"/>
      <c r="E55" s="49"/>
      <c r="F55" s="49"/>
      <c r="G55" s="49"/>
      <c r="H55" s="29" t="s">
        <v>6</v>
      </c>
      <c r="I55" s="35">
        <v>51</v>
      </c>
      <c r="J55" s="15">
        <v>15000</v>
      </c>
      <c r="K55" s="14">
        <v>4766.5200000000004</v>
      </c>
      <c r="L55" s="73"/>
      <c r="N55" s="43"/>
    </row>
    <row r="56" spans="1:14" x14ac:dyDescent="0.25">
      <c r="A56" s="37" t="s">
        <v>36</v>
      </c>
      <c r="B56" s="53" t="s">
        <v>37</v>
      </c>
      <c r="C56" s="53"/>
      <c r="D56" s="53"/>
      <c r="E56" s="53"/>
      <c r="F56" s="53"/>
      <c r="G56" s="53"/>
      <c r="H56" s="27" t="s">
        <v>6</v>
      </c>
      <c r="I56" s="17">
        <v>559</v>
      </c>
      <c r="J56" s="21">
        <f>J62</f>
        <v>19100</v>
      </c>
      <c r="K56" s="18">
        <f>K62</f>
        <v>15987.169999999998</v>
      </c>
      <c r="L56" s="73"/>
      <c r="N56" s="43"/>
    </row>
    <row r="57" spans="1:14" x14ac:dyDescent="0.25">
      <c r="A57" s="37" t="s">
        <v>36</v>
      </c>
      <c r="B57" s="53" t="s">
        <v>37</v>
      </c>
      <c r="C57" s="53"/>
      <c r="D57" s="53"/>
      <c r="E57" s="53"/>
      <c r="F57" s="53"/>
      <c r="G57" s="53"/>
      <c r="H57" s="27" t="s">
        <v>6</v>
      </c>
      <c r="I57" s="17">
        <v>52</v>
      </c>
      <c r="J57" s="21">
        <f>J58</f>
        <v>79951</v>
      </c>
      <c r="K57" s="18">
        <f>K58</f>
        <v>4577.8100000000004</v>
      </c>
      <c r="L57" s="73"/>
      <c r="N57" s="43"/>
    </row>
    <row r="58" spans="1:14" x14ac:dyDescent="0.25">
      <c r="A58" s="28">
        <v>-32</v>
      </c>
      <c r="B58" s="50" t="s">
        <v>7</v>
      </c>
      <c r="C58" s="50"/>
      <c r="D58" s="50"/>
      <c r="E58" s="50"/>
      <c r="F58" s="50"/>
      <c r="G58" s="50"/>
      <c r="H58" s="30" t="s">
        <v>6</v>
      </c>
      <c r="I58" s="5">
        <v>52</v>
      </c>
      <c r="J58" s="23">
        <f>J59</f>
        <v>79951</v>
      </c>
      <c r="K58" s="13">
        <f>K59+K60+K61</f>
        <v>4577.8100000000004</v>
      </c>
      <c r="L58" s="73"/>
      <c r="N58" s="43"/>
    </row>
    <row r="59" spans="1:14" x14ac:dyDescent="0.25">
      <c r="A59" s="26">
        <v>-321</v>
      </c>
      <c r="B59" s="49" t="s">
        <v>8</v>
      </c>
      <c r="C59" s="49"/>
      <c r="D59" s="49"/>
      <c r="E59" s="49"/>
      <c r="F59" s="49"/>
      <c r="G59" s="49"/>
      <c r="H59" s="29" t="s">
        <v>6</v>
      </c>
      <c r="I59" s="6">
        <v>52</v>
      </c>
      <c r="J59" s="15">
        <v>79951</v>
      </c>
      <c r="K59" s="14">
        <v>4577.8100000000004</v>
      </c>
      <c r="L59" s="73"/>
    </row>
    <row r="60" spans="1:14" x14ac:dyDescent="0.25">
      <c r="A60" s="26">
        <v>-323</v>
      </c>
      <c r="B60" s="49" t="s">
        <v>10</v>
      </c>
      <c r="C60" s="49"/>
      <c r="D60" s="49"/>
      <c r="E60" s="49"/>
      <c r="F60" s="49"/>
      <c r="G60" s="49"/>
      <c r="H60" s="29" t="s">
        <v>6</v>
      </c>
      <c r="I60" s="6">
        <v>52</v>
      </c>
      <c r="J60" s="15">
        <v>0</v>
      </c>
      <c r="K60" s="14">
        <v>0</v>
      </c>
      <c r="L60" s="73"/>
    </row>
    <row r="61" spans="1:14" x14ac:dyDescent="0.25">
      <c r="A61" s="26">
        <v>-329</v>
      </c>
      <c r="B61" s="49" t="s">
        <v>19</v>
      </c>
      <c r="C61" s="49"/>
      <c r="D61" s="49"/>
      <c r="E61" s="49"/>
      <c r="F61" s="49"/>
      <c r="G61" s="49"/>
      <c r="H61" s="29" t="s">
        <v>6</v>
      </c>
      <c r="I61" s="6">
        <v>52</v>
      </c>
      <c r="J61" s="15">
        <v>0</v>
      </c>
      <c r="K61" s="14">
        <v>0</v>
      </c>
      <c r="L61" s="73"/>
    </row>
    <row r="62" spans="1:14" x14ac:dyDescent="0.25">
      <c r="A62" s="28">
        <v>-32</v>
      </c>
      <c r="B62" s="50" t="s">
        <v>7</v>
      </c>
      <c r="C62" s="50"/>
      <c r="D62" s="50"/>
      <c r="E62" s="50"/>
      <c r="F62" s="50"/>
      <c r="G62" s="50"/>
      <c r="H62" s="30" t="s">
        <v>6</v>
      </c>
      <c r="I62" s="5">
        <v>559</v>
      </c>
      <c r="J62" s="23">
        <f>J63+J64</f>
        <v>19100</v>
      </c>
      <c r="K62" s="13">
        <f>K63+K64</f>
        <v>15987.169999999998</v>
      </c>
      <c r="L62" s="73"/>
    </row>
    <row r="63" spans="1:14" x14ac:dyDescent="0.25">
      <c r="A63" s="26">
        <v>-323</v>
      </c>
      <c r="B63" s="49" t="s">
        <v>10</v>
      </c>
      <c r="C63" s="49"/>
      <c r="D63" s="49"/>
      <c r="E63" s="49"/>
      <c r="F63" s="49"/>
      <c r="G63" s="49"/>
      <c r="H63" s="29" t="s">
        <v>6</v>
      </c>
      <c r="I63" s="6">
        <v>559</v>
      </c>
      <c r="J63" s="15">
        <v>15500</v>
      </c>
      <c r="K63" s="15">
        <v>12488.47</v>
      </c>
      <c r="L63" s="73"/>
    </row>
    <row r="64" spans="1:14" x14ac:dyDescent="0.25">
      <c r="A64" s="26">
        <v>-329</v>
      </c>
      <c r="B64" s="49" t="s">
        <v>19</v>
      </c>
      <c r="C64" s="49"/>
      <c r="D64" s="49"/>
      <c r="E64" s="49"/>
      <c r="F64" s="49"/>
      <c r="G64" s="49"/>
      <c r="H64" s="29" t="s">
        <v>6</v>
      </c>
      <c r="I64" s="6">
        <v>559</v>
      </c>
      <c r="J64" s="15">
        <v>3600</v>
      </c>
      <c r="K64" s="14">
        <v>3498.7</v>
      </c>
      <c r="L64" s="73"/>
    </row>
    <row r="65" spans="1:14" x14ac:dyDescent="0.25">
      <c r="A65" s="37" t="s">
        <v>38</v>
      </c>
      <c r="B65" s="53" t="s">
        <v>39</v>
      </c>
      <c r="C65" s="53"/>
      <c r="D65" s="53"/>
      <c r="E65" s="53"/>
      <c r="F65" s="53"/>
      <c r="G65" s="53"/>
      <c r="H65" s="19" t="s">
        <v>6</v>
      </c>
      <c r="I65" s="20">
        <v>11</v>
      </c>
      <c r="J65" s="21">
        <f>J67+J72</f>
        <v>13964880</v>
      </c>
      <c r="K65" s="21">
        <f>K67+K72</f>
        <v>11896996.039999999</v>
      </c>
      <c r="L65" s="73"/>
    </row>
    <row r="66" spans="1:14" x14ac:dyDescent="0.25">
      <c r="A66" s="37" t="s">
        <v>38</v>
      </c>
      <c r="B66" s="53" t="s">
        <v>39</v>
      </c>
      <c r="C66" s="53"/>
      <c r="D66" s="53"/>
      <c r="E66" s="53"/>
      <c r="F66" s="53"/>
      <c r="G66" s="53"/>
      <c r="H66" s="19" t="s">
        <v>6</v>
      </c>
      <c r="I66" s="20">
        <v>43</v>
      </c>
      <c r="J66" s="21">
        <f>J76+J79</f>
        <v>58894410</v>
      </c>
      <c r="K66" s="21">
        <f>K76+K79</f>
        <v>42766616.209999993</v>
      </c>
      <c r="L66" s="73"/>
    </row>
    <row r="67" spans="1:14" x14ac:dyDescent="0.25">
      <c r="A67" s="28">
        <v>-32</v>
      </c>
      <c r="B67" s="50" t="s">
        <v>7</v>
      </c>
      <c r="C67" s="50"/>
      <c r="D67" s="50"/>
      <c r="E67" s="50"/>
      <c r="F67" s="50"/>
      <c r="G67" s="50"/>
      <c r="H67" s="10" t="s">
        <v>6</v>
      </c>
      <c r="I67" s="11">
        <v>11</v>
      </c>
      <c r="J67" s="16">
        <f>J68+J69+J70+J71</f>
        <v>13364880</v>
      </c>
      <c r="K67" s="16">
        <f>K68+K69+K70+K71</f>
        <v>11895197.039999999</v>
      </c>
      <c r="L67" s="73"/>
      <c r="N67" s="48"/>
    </row>
    <row r="68" spans="1:14" x14ac:dyDescent="0.25">
      <c r="A68" s="26">
        <v>-321</v>
      </c>
      <c r="B68" s="49" t="s">
        <v>8</v>
      </c>
      <c r="C68" s="49"/>
      <c r="D68" s="49"/>
      <c r="E68" s="49"/>
      <c r="F68" s="49"/>
      <c r="G68" s="49"/>
      <c r="H68" s="10" t="s">
        <v>6</v>
      </c>
      <c r="I68" s="11">
        <v>11</v>
      </c>
      <c r="J68" s="15">
        <v>120000</v>
      </c>
      <c r="K68" s="15">
        <v>0</v>
      </c>
      <c r="L68" s="73"/>
      <c r="N68" s="43"/>
    </row>
    <row r="69" spans="1:14" x14ac:dyDescent="0.25">
      <c r="A69" s="26">
        <v>-322</v>
      </c>
      <c r="B69" s="49" t="s">
        <v>9</v>
      </c>
      <c r="C69" s="49"/>
      <c r="D69" s="49"/>
      <c r="E69" s="49"/>
      <c r="F69" s="49"/>
      <c r="G69" s="49"/>
      <c r="H69" s="10" t="s">
        <v>6</v>
      </c>
      <c r="I69" s="11">
        <v>11</v>
      </c>
      <c r="J69" s="15">
        <v>100000</v>
      </c>
      <c r="K69" s="15">
        <v>8600</v>
      </c>
      <c r="L69" s="73"/>
    </row>
    <row r="70" spans="1:14" x14ac:dyDescent="0.25">
      <c r="A70" s="26">
        <v>-323</v>
      </c>
      <c r="B70" s="49" t="s">
        <v>10</v>
      </c>
      <c r="C70" s="49"/>
      <c r="D70" s="49"/>
      <c r="E70" s="49"/>
      <c r="F70" s="49"/>
      <c r="G70" s="49"/>
      <c r="H70" s="10" t="s">
        <v>6</v>
      </c>
      <c r="I70" s="11">
        <v>11</v>
      </c>
      <c r="J70" s="15">
        <v>13044880</v>
      </c>
      <c r="K70" s="15">
        <v>11886322.039999999</v>
      </c>
      <c r="L70" s="73"/>
    </row>
    <row r="71" spans="1:14" x14ac:dyDescent="0.25">
      <c r="A71" s="44">
        <v>-329</v>
      </c>
      <c r="B71" s="49" t="s">
        <v>19</v>
      </c>
      <c r="C71" s="49"/>
      <c r="D71" s="49"/>
      <c r="E71" s="49"/>
      <c r="F71" s="49"/>
      <c r="G71" s="49"/>
      <c r="H71" s="10" t="s">
        <v>6</v>
      </c>
      <c r="I71" s="11">
        <v>11</v>
      </c>
      <c r="J71" s="15">
        <v>100000</v>
      </c>
      <c r="K71" s="15">
        <v>275</v>
      </c>
      <c r="L71" s="73"/>
    </row>
    <row r="72" spans="1:14" x14ac:dyDescent="0.25">
      <c r="A72" s="28">
        <v>-42</v>
      </c>
      <c r="B72" s="50" t="s">
        <v>26</v>
      </c>
      <c r="C72" s="50"/>
      <c r="D72" s="50"/>
      <c r="E72" s="50"/>
      <c r="F72" s="50"/>
      <c r="G72" s="50"/>
      <c r="H72" s="10" t="s">
        <v>6</v>
      </c>
      <c r="I72" s="11">
        <v>11</v>
      </c>
      <c r="J72" s="16">
        <f>J73+J74+J75</f>
        <v>600000</v>
      </c>
      <c r="K72" s="16">
        <f>K73</f>
        <v>1799</v>
      </c>
      <c r="L72" s="73"/>
    </row>
    <row r="73" spans="1:14" x14ac:dyDescent="0.25">
      <c r="A73" s="26">
        <v>-422</v>
      </c>
      <c r="B73" s="56" t="s">
        <v>30</v>
      </c>
      <c r="C73" s="56"/>
      <c r="D73" s="56"/>
      <c r="E73" s="56"/>
      <c r="F73" s="56"/>
      <c r="G73" s="56"/>
      <c r="H73" s="10" t="s">
        <v>6</v>
      </c>
      <c r="I73" s="11">
        <v>11</v>
      </c>
      <c r="J73" s="15">
        <v>100000</v>
      </c>
      <c r="K73" s="15">
        <v>1799</v>
      </c>
      <c r="L73" s="73"/>
    </row>
    <row r="74" spans="1:14" x14ac:dyDescent="0.25">
      <c r="A74" s="26">
        <v>-423</v>
      </c>
      <c r="B74" s="49" t="s">
        <v>27</v>
      </c>
      <c r="C74" s="49"/>
      <c r="D74" s="49"/>
      <c r="E74" s="49"/>
      <c r="F74" s="49"/>
      <c r="G74" s="49"/>
      <c r="H74" s="10" t="s">
        <v>6</v>
      </c>
      <c r="I74" s="11">
        <v>11</v>
      </c>
      <c r="J74" s="15">
        <v>350000</v>
      </c>
      <c r="K74" s="15">
        <v>0</v>
      </c>
      <c r="L74" s="73"/>
    </row>
    <row r="75" spans="1:14" x14ac:dyDescent="0.25">
      <c r="A75" s="26">
        <v>-426</v>
      </c>
      <c r="B75" s="49" t="s">
        <v>31</v>
      </c>
      <c r="C75" s="49"/>
      <c r="D75" s="49"/>
      <c r="E75" s="49"/>
      <c r="F75" s="49"/>
      <c r="G75" s="49"/>
      <c r="H75" s="10" t="s">
        <v>6</v>
      </c>
      <c r="I75" s="11">
        <v>11</v>
      </c>
      <c r="J75" s="15">
        <v>150000</v>
      </c>
      <c r="K75" s="15">
        <v>0</v>
      </c>
      <c r="L75" s="73"/>
    </row>
    <row r="76" spans="1:14" x14ac:dyDescent="0.25">
      <c r="A76" s="28">
        <v>-32</v>
      </c>
      <c r="B76" s="50" t="s">
        <v>7</v>
      </c>
      <c r="C76" s="50"/>
      <c r="D76" s="50"/>
      <c r="E76" s="50"/>
      <c r="F76" s="50"/>
      <c r="G76" s="50"/>
      <c r="H76" s="10" t="s">
        <v>6</v>
      </c>
      <c r="I76" s="11">
        <v>43</v>
      </c>
      <c r="J76" s="16">
        <f>J77+J78</f>
        <v>58834410</v>
      </c>
      <c r="K76" s="16">
        <f>K77+K78</f>
        <v>42752511.049999997</v>
      </c>
      <c r="L76" s="73"/>
    </row>
    <row r="77" spans="1:14" x14ac:dyDescent="0.25">
      <c r="A77" s="47">
        <v>-322</v>
      </c>
      <c r="B77" s="70" t="s">
        <v>40</v>
      </c>
      <c r="C77" s="71"/>
      <c r="D77" s="71"/>
      <c r="E77" s="71"/>
      <c r="F77" s="71"/>
      <c r="G77" s="72"/>
      <c r="H77" s="10" t="s">
        <v>6</v>
      </c>
      <c r="I77" s="11">
        <v>43</v>
      </c>
      <c r="J77" s="15">
        <v>300000</v>
      </c>
      <c r="K77" s="15">
        <v>199436.68</v>
      </c>
      <c r="L77" s="43"/>
    </row>
    <row r="78" spans="1:14" x14ac:dyDescent="0.25">
      <c r="A78" s="26">
        <v>-323</v>
      </c>
      <c r="B78" s="49" t="s">
        <v>10</v>
      </c>
      <c r="C78" s="49"/>
      <c r="D78" s="49"/>
      <c r="E78" s="49"/>
      <c r="F78" s="49"/>
      <c r="G78" s="49"/>
      <c r="H78" s="10" t="s">
        <v>6</v>
      </c>
      <c r="I78" s="11">
        <v>43</v>
      </c>
      <c r="J78" s="15">
        <v>58534410</v>
      </c>
      <c r="K78" s="15">
        <v>42553074.369999997</v>
      </c>
    </row>
    <row r="79" spans="1:14" x14ac:dyDescent="0.25">
      <c r="A79" s="28">
        <v>-42</v>
      </c>
      <c r="B79" s="50" t="s">
        <v>26</v>
      </c>
      <c r="C79" s="50"/>
      <c r="D79" s="50"/>
      <c r="E79" s="50"/>
      <c r="F79" s="50"/>
      <c r="G79" s="50"/>
      <c r="H79" s="10" t="s">
        <v>6</v>
      </c>
      <c r="I79" s="11">
        <v>43</v>
      </c>
      <c r="J79" s="16">
        <f>J80</f>
        <v>60000</v>
      </c>
      <c r="K79" s="16">
        <f>K80</f>
        <v>14105.16</v>
      </c>
    </row>
    <row r="80" spans="1:14" ht="15.75" thickBot="1" x14ac:dyDescent="0.3">
      <c r="A80" s="39">
        <v>-422</v>
      </c>
      <c r="B80" s="69" t="s">
        <v>30</v>
      </c>
      <c r="C80" s="69"/>
      <c r="D80" s="69"/>
      <c r="E80" s="69"/>
      <c r="F80" s="69"/>
      <c r="G80" s="69"/>
      <c r="H80" s="40" t="s">
        <v>6</v>
      </c>
      <c r="I80" s="41">
        <v>43</v>
      </c>
      <c r="J80" s="46">
        <v>60000</v>
      </c>
      <c r="K80" s="76">
        <v>14105.16</v>
      </c>
    </row>
  </sheetData>
  <autoFilter ref="A1:K80">
    <filterColumn colId="0" showButton="0"/>
    <filterColumn colId="2" showButton="0"/>
    <filterColumn colId="3" showButton="0"/>
    <filterColumn colId="4" showButton="0"/>
    <filterColumn colId="5" showButton="0"/>
  </autoFilter>
  <mergeCells count="76">
    <mergeCell ref="B25:G25"/>
    <mergeCell ref="B18:G18"/>
    <mergeCell ref="B74:G74"/>
    <mergeCell ref="B75:G75"/>
    <mergeCell ref="B76:G76"/>
    <mergeCell ref="B80:G80"/>
    <mergeCell ref="B67:G67"/>
    <mergeCell ref="B78:G78"/>
    <mergeCell ref="B79:G79"/>
    <mergeCell ref="B72:G72"/>
    <mergeCell ref="B73:G73"/>
    <mergeCell ref="B71:G71"/>
    <mergeCell ref="B77:G77"/>
    <mergeCell ref="B65:G65"/>
    <mergeCell ref="B66:G66"/>
    <mergeCell ref="B68:G68"/>
    <mergeCell ref="B69:G69"/>
    <mergeCell ref="B70:G70"/>
    <mergeCell ref="B64:G64"/>
    <mergeCell ref="B59:G59"/>
    <mergeCell ref="B60:G60"/>
    <mergeCell ref="B62:G62"/>
    <mergeCell ref="B63:G63"/>
    <mergeCell ref="B61:G61"/>
    <mergeCell ref="B57:G57"/>
    <mergeCell ref="B58:G58"/>
    <mergeCell ref="B56:G56"/>
    <mergeCell ref="B52:G52"/>
    <mergeCell ref="B53:G53"/>
    <mergeCell ref="B55:G55"/>
    <mergeCell ref="B41:G41"/>
    <mergeCell ref="B51:G51"/>
    <mergeCell ref="B50:G50"/>
    <mergeCell ref="B48:G48"/>
    <mergeCell ref="B49:G49"/>
    <mergeCell ref="B47:G47"/>
    <mergeCell ref="B45:G45"/>
    <mergeCell ref="B46:G46"/>
    <mergeCell ref="B44:G44"/>
    <mergeCell ref="B42:G42"/>
    <mergeCell ref="B43:G43"/>
    <mergeCell ref="B40:G40"/>
    <mergeCell ref="B38:G38"/>
    <mergeCell ref="B39:G39"/>
    <mergeCell ref="B37:G37"/>
    <mergeCell ref="B36:G36"/>
    <mergeCell ref="B29:G29"/>
    <mergeCell ref="B35:G35"/>
    <mergeCell ref="B34:G34"/>
    <mergeCell ref="B32:G32"/>
    <mergeCell ref="B33:G33"/>
    <mergeCell ref="A1:B1"/>
    <mergeCell ref="C1:G1"/>
    <mergeCell ref="B14:G14"/>
    <mergeCell ref="B10:G10"/>
    <mergeCell ref="B12:G12"/>
    <mergeCell ref="A9:H9"/>
    <mergeCell ref="B2:H2"/>
    <mergeCell ref="A3:H8"/>
    <mergeCell ref="B11:G11"/>
    <mergeCell ref="B16:G16"/>
    <mergeCell ref="B13:G13"/>
    <mergeCell ref="B54:G54"/>
    <mergeCell ref="B20:G20"/>
    <mergeCell ref="B17:G17"/>
    <mergeCell ref="B19:G19"/>
    <mergeCell ref="B15:G15"/>
    <mergeCell ref="B24:G24"/>
    <mergeCell ref="B23:G23"/>
    <mergeCell ref="B22:G22"/>
    <mergeCell ref="B21:G21"/>
    <mergeCell ref="B27:G27"/>
    <mergeCell ref="B26:G26"/>
    <mergeCell ref="B28:G28"/>
    <mergeCell ref="B31:G31"/>
    <mergeCell ref="B30:G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Josipa Veger</cp:lastModifiedBy>
  <cp:lastPrinted>2021-12-30T13:41:03Z</cp:lastPrinted>
  <dcterms:created xsi:type="dcterms:W3CDTF">2021-01-21T07:47:03Z</dcterms:created>
  <dcterms:modified xsi:type="dcterms:W3CDTF">2023-02-03T09:30:05Z</dcterms:modified>
</cp:coreProperties>
</file>