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RAČUN OBJAVA\"/>
    </mc:Choice>
  </mc:AlternateContent>
  <bookViews>
    <workbookView xWindow="0" yWindow="0" windowWidth="28800" windowHeight="11700"/>
  </bookViews>
  <sheets>
    <sheet name="DIRH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0" i="1" l="1"/>
  <c r="F85" i="1"/>
  <c r="F82" i="1"/>
  <c r="F75" i="1"/>
  <c r="F73" i="1"/>
  <c r="F71" i="1"/>
  <c r="F68" i="1"/>
  <c r="F66" i="1"/>
  <c r="F62" i="1"/>
  <c r="F61" i="1" s="1"/>
  <c r="F59" i="1"/>
  <c r="F56" i="1"/>
  <c r="F50" i="1"/>
  <c r="F45" i="1"/>
  <c r="F38" i="1"/>
  <c r="F36" i="1"/>
  <c r="F26" i="1"/>
  <c r="F19" i="1"/>
  <c r="F14" i="1"/>
  <c r="F11" i="1"/>
  <c r="F9" i="1"/>
  <c r="F6" i="1"/>
  <c r="F81" i="1" l="1"/>
  <c r="F70" i="1"/>
  <c r="F65" i="1"/>
  <c r="F49" i="1"/>
  <c r="F5" i="1"/>
  <c r="E85" i="1"/>
  <c r="E90" i="1"/>
  <c r="E66" i="1"/>
  <c r="E50" i="1"/>
  <c r="E82" i="1"/>
  <c r="E75" i="1"/>
  <c r="E73" i="1"/>
  <c r="E71" i="1"/>
  <c r="E68" i="1"/>
  <c r="E62" i="1"/>
  <c r="E61" i="1" s="1"/>
  <c r="E59" i="1"/>
  <c r="E56" i="1"/>
  <c r="E54" i="1"/>
  <c r="E45" i="1"/>
  <c r="E38" i="1"/>
  <c r="E36" i="1"/>
  <c r="E26" i="1"/>
  <c r="E19" i="1"/>
  <c r="E14" i="1"/>
  <c r="E11" i="1"/>
  <c r="E9" i="1"/>
  <c r="E6" i="1"/>
  <c r="E81" i="1" l="1"/>
  <c r="F3" i="1"/>
  <c r="E5" i="1"/>
  <c r="E65" i="1"/>
  <c r="E49" i="1"/>
  <c r="E70" i="1"/>
  <c r="E3" i="1" l="1"/>
</calcChain>
</file>

<file path=xl/sharedStrings.xml><?xml version="1.0" encoding="utf-8"?>
<sst xmlns="http://schemas.openxmlformats.org/spreadsheetml/2006/main" count="341" uniqueCount="114">
  <si>
    <t>Funk. podr.</t>
  </si>
  <si>
    <t>Izvor</t>
  </si>
  <si>
    <t>02505</t>
  </si>
  <si>
    <t>Državni inspektorat</t>
  </si>
  <si>
    <t>3213 Inspekcijski nadzor</t>
  </si>
  <si>
    <t>A673018</t>
  </si>
  <si>
    <t>ADMINISTRACIJA I UPRAVLJANJE</t>
  </si>
  <si>
    <t>311</t>
  </si>
  <si>
    <t>Plaće (Bruto)</t>
  </si>
  <si>
    <t>11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</si>
  <si>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</si>
  <si>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</si>
  <si>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</si>
  <si>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</si>
  <si>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</si>
  <si>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</si>
  <si>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</si>
  <si>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</si>
  <si>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</si>
  <si>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</si>
  <si>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</si>
  <si>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</si>
  <si>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</si>
  <si>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</t>
  </si>
  <si>
    <t>Naknade troškova zaposlenima</t>
  </si>
  <si>
    <t>3211</t>
  </si>
  <si>
    <t>Službena putovanja</t>
  </si>
  <si>
    <t>3212</t>
  </si>
  <si>
    <t>Naknade za prijevoz, za rad na terenu i odvojeni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</si>
  <si>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</si>
  <si>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</si>
  <si>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</si>
  <si>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</si>
  <si>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</si>
  <si>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</si>
  <si>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</si>
  <si>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</si>
  <si>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Materijal i sirovine</t>
  </si>
  <si>
    <t>3223</t>
  </si>
  <si>
    <t>Energija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</si>
  <si>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</si>
  <si>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</si>
  <si>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</si>
  <si>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</si>
  <si>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</si>
  <si>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</t>
  </si>
  <si>
    <t>Rashodi za usluge</t>
  </si>
  <si>
    <t>3231</t>
  </si>
  <si>
    <t>Usluge telefona, pošte i prijevoza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</si>
  <si>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</si>
  <si>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</si>
  <si>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</si>
  <si>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</si>
  <si>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</si>
  <si>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</si>
  <si>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</si>
  <si>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</si>
  <si>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</si>
  <si>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</si>
  <si>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</si>
  <si>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Računalne usluge</t>
  </si>
  <si>
    <t>3239</t>
  </si>
  <si>
    <t>Ostale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</si>
  <si>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</si>
  <si>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</si>
  <si>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</si>
  <si>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</si>
  <si>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</si>
  <si>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</si>
  <si>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>Premije osiguranja</t>
  </si>
  <si>
    <t>3293</t>
  </si>
  <si>
    <t>Reprezentacija</t>
  </si>
  <si>
    <t>3294</t>
  </si>
  <si>
    <t>Članarine</t>
  </si>
  <si>
    <t>3295</t>
  </si>
  <si>
    <t>Pristojbe i naknade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</si>
  <si>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</si>
  <si>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</si>
  <si>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</si>
  <si>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</si>
  <si>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</si>
  <si>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</si>
  <si>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</si>
  <si>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</si>
  <si>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Ostali nespomenuti financijski rashodi</t>
  </si>
  <si>
    <t>K673016</t>
  </si>
  <si>
    <t>INFORMATIZACIJA</t>
  </si>
  <si>
    <t>412</t>
  </si>
  <si>
    <t>Nematerijalna imovina</t>
  </si>
  <si>
    <t>Licence</t>
  </si>
  <si>
    <t>422</t>
  </si>
  <si>
    <t>Postrojenja i oprema</t>
  </si>
  <si>
    <t>4221</t>
  </si>
  <si>
    <t>Uredska oprema i namještaj</t>
  </si>
  <si>
    <t>4222</t>
  </si>
  <si>
    <t>Komunikacijska oprema</t>
  </si>
  <si>
    <t>Nematerijalna proizvedena imovina</t>
  </si>
  <si>
    <t>Ulaganja u računalne programe</t>
  </si>
  <si>
    <t>K673017</t>
  </si>
  <si>
    <t>OPREMANJE</t>
  </si>
  <si>
    <t>4223</t>
  </si>
  <si>
    <t>Oprema za održavanje i zaštitu</t>
  </si>
  <si>
    <t>K673015</t>
  </si>
  <si>
    <t>OBNOVA VOZNOG PARKA</t>
  </si>
  <si>
    <t>423</t>
  </si>
  <si>
    <t>Prijevozna sredstva u cestovnom prijevozu</t>
  </si>
  <si>
    <t>A673014</t>
  </si>
  <si>
    <t>NADZOR GRAĐENJA</t>
  </si>
  <si>
    <t>3222</t>
  </si>
  <si>
    <t>A673020</t>
  </si>
  <si>
    <t>NADZOR SASTAVNICA OKOLIŠA</t>
  </si>
  <si>
    <t>0411</t>
  </si>
  <si>
    <t>Temeljni plan 2020.</t>
  </si>
  <si>
    <t>Tekući plan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</si>
</sst>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12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name val="Arial"/>
      <family val="2"/>
    </font>
    <font>
      <sz val="8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</fills>
  <borders count="14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</borders>
  <cellStyleXfs count="7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vertical="center"/>
    </xf>
    <xf numFmtId="0" fontId="1" fillId="8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  <xf numFmtId="0" fontId="9" fillId="0" borderId="0"/>
  </cellStyleXfs>
  <cellXfs count="49">
    <xf numFmtId="0" fontId="0" fillId="0" borderId="0" xfId="0"/>
    <xf numFmtId="164" fontId="2" fillId="3" borderId="2" xfId="1" quotePrefix="1" applyNumberFormat="1" applyFont="1" applyFill="1" applyBorder="1" applyAlignment="1">
      <alignment vertical="center" justifyLastLine="1"/>
    </xf>
    <xf numFmtId="0" fontId="2" fillId="3" borderId="3" xfId="1" quotePrefix="1" applyFont="1" applyFill="1" applyBorder="1" applyAlignment="1">
      <alignment vertical="center" justifyLastLine="1"/>
    </xf>
    <xf numFmtId="0" fontId="2" fillId="3" borderId="2" xfId="2" quotePrefix="1" applyNumberFormat="1" applyFont="1" applyFill="1" applyBorder="1" applyAlignment="1">
      <alignment horizontal="center" vertical="center" wrapText="1"/>
    </xf>
    <xf numFmtId="0" fontId="2" fillId="3" borderId="2" xfId="2" applyNumberFormat="1" applyFont="1" applyFill="1" applyBorder="1" applyAlignment="1">
      <alignment horizontal="center" vertical="center" wrapText="1"/>
    </xf>
    <xf numFmtId="164" fontId="2" fillId="3" borderId="4" xfId="1" quotePrefix="1" applyNumberFormat="1" applyFont="1" applyFill="1" applyBorder="1" applyAlignment="1">
      <alignment vertical="center" justifyLastLine="1"/>
    </xf>
    <xf numFmtId="4" fontId="2" fillId="3" borderId="1" xfId="3" applyNumberFormat="1" applyFont="1" applyFill="1" applyBorder="1">
      <alignment vertical="center"/>
    </xf>
    <xf numFmtId="3" fontId="3" fillId="6" borderId="1" xfId="3" applyNumberFormat="1" applyFont="1" applyFill="1" applyBorder="1" applyAlignment="1">
      <alignment horizontal="center" vertical="center"/>
    </xf>
    <xf numFmtId="4" fontId="3" fillId="6" borderId="1" xfId="3" applyNumberFormat="1" applyFont="1" applyFill="1" applyBorder="1">
      <alignment vertical="center"/>
    </xf>
    <xf numFmtId="4" fontId="4" fillId="3" borderId="1" xfId="3" applyNumberFormat="1" applyFont="1" applyFill="1" applyBorder="1">
      <alignment vertical="center"/>
    </xf>
    <xf numFmtId="4" fontId="7" fillId="7" borderId="1" xfId="3" applyNumberFormat="1" applyFont="1" applyFill="1" applyBorder="1" applyAlignment="1">
      <alignment horizontal="center" vertical="center"/>
    </xf>
    <xf numFmtId="4" fontId="7" fillId="7" borderId="1" xfId="3" applyNumberFormat="1" applyFont="1" applyFill="1" applyBorder="1" applyAlignment="1">
      <alignment horizontal="left" vertical="center"/>
    </xf>
    <xf numFmtId="4" fontId="7" fillId="7" borderId="1" xfId="3" applyNumberFormat="1" applyFont="1" applyFill="1" applyBorder="1">
      <alignment vertical="center"/>
    </xf>
    <xf numFmtId="164" fontId="3" fillId="0" borderId="1" xfId="4" quotePrefix="1" applyNumberFormat="1" applyFont="1" applyFill="1" applyBorder="1" applyAlignment="1">
      <alignment horizontal="center" vertical="center" justifyLastLine="1"/>
    </xf>
    <xf numFmtId="0" fontId="3" fillId="0" borderId="1" xfId="4" quotePrefix="1" applyFont="1" applyFill="1" applyBorder="1">
      <alignment horizontal="left" vertical="center" indent="1" justifyLastLine="1"/>
    </xf>
    <xf numFmtId="49" fontId="3" fillId="0" borderId="1" xfId="3" applyNumberFormat="1" applyFont="1" applyFill="1" applyBorder="1" applyAlignment="1">
      <alignment horizontal="center" vertical="center"/>
    </xf>
    <xf numFmtId="0" fontId="8" fillId="0" borderId="1" xfId="4" quotePrefix="1" applyFont="1" applyFill="1" applyBorder="1" applyAlignment="1">
      <alignment horizontal="center" vertical="center" justifyLastLine="1"/>
    </xf>
    <xf numFmtId="0" fontId="8" fillId="0" borderId="1" xfId="4" quotePrefix="1" applyFont="1" applyFill="1" applyBorder="1">
      <alignment horizontal="left" vertical="center" indent="1" justifyLastLine="1"/>
    </xf>
    <xf numFmtId="49" fontId="8" fillId="0" borderId="1" xfId="5" applyNumberFormat="1" applyFont="1" applyFill="1" applyBorder="1" applyAlignment="1">
      <alignment horizontal="center" vertical="center"/>
    </xf>
    <xf numFmtId="0" fontId="8" fillId="0" borderId="1" xfId="4" applyFont="1" applyFill="1" applyBorder="1">
      <alignment horizontal="left" vertical="center" indent="1" justifyLastLine="1"/>
    </xf>
    <xf numFmtId="0" fontId="3" fillId="0" borderId="1" xfId="4" quotePrefix="1" applyFont="1" applyFill="1" applyBorder="1" applyAlignment="1">
      <alignment horizontal="center" vertical="center" justifyLastLine="1"/>
    </xf>
    <xf numFmtId="0" fontId="3" fillId="0" borderId="1" xfId="4" applyFont="1" applyFill="1" applyBorder="1" applyAlignment="1">
      <alignment horizontal="left" vertical="center" indent="1" justifyLastLine="1"/>
    </xf>
    <xf numFmtId="0" fontId="8" fillId="0" borderId="1" xfId="4" applyFont="1" applyFill="1" applyBorder="1" applyAlignment="1">
      <alignment horizontal="left" vertical="center" indent="1" justifyLastLine="1"/>
    </xf>
    <xf numFmtId="49" fontId="8" fillId="0" borderId="1" xfId="5" applyNumberFormat="1" applyFont="1" applyBorder="1" applyAlignment="1">
      <alignment horizontal="center" vertical="center"/>
    </xf>
    <xf numFmtId="4" fontId="3" fillId="7" borderId="1" xfId="3" applyNumberFormat="1" applyFont="1" applyFill="1" applyBorder="1" applyAlignment="1">
      <alignment horizontal="left" vertical="center"/>
    </xf>
    <xf numFmtId="0" fontId="1" fillId="0" borderId="1" xfId="4" applyFont="1" applyFill="1" applyBorder="1">
      <alignment horizontal="left" vertical="center" indent="1" justifyLastLine="1"/>
    </xf>
    <xf numFmtId="164" fontId="3" fillId="7" borderId="1" xfId="4" applyNumberFormat="1" applyFont="1" applyFill="1" applyBorder="1" applyAlignment="1">
      <alignment horizontal="center" vertical="center" justifyLastLine="1"/>
    </xf>
    <xf numFmtId="0" fontId="3" fillId="7" borderId="1" xfId="4" applyFont="1" applyFill="1" applyBorder="1">
      <alignment horizontal="left" vertical="center" indent="1" justifyLastLine="1"/>
    </xf>
    <xf numFmtId="49" fontId="8" fillId="7" borderId="1" xfId="5" applyNumberFormat="1" applyFont="1" applyFill="1" applyBorder="1" applyAlignment="1">
      <alignment horizontal="center" vertical="center"/>
    </xf>
    <xf numFmtId="49" fontId="8" fillId="0" borderId="1" xfId="3" applyNumberFormat="1" applyFont="1" applyFill="1" applyBorder="1" applyAlignment="1">
      <alignment horizontal="center" vertical="center"/>
    </xf>
    <xf numFmtId="4" fontId="7" fillId="7" borderId="12" xfId="3" applyNumberFormat="1" applyFont="1" applyFill="1" applyBorder="1">
      <alignment vertical="center"/>
    </xf>
    <xf numFmtId="4" fontId="3" fillId="0" borderId="12" xfId="3" applyNumberFormat="1" applyFont="1" applyFill="1" applyBorder="1">
      <alignment vertical="center"/>
    </xf>
    <xf numFmtId="4" fontId="8" fillId="0" borderId="12" xfId="5" applyNumberFormat="1" applyFont="1" applyFill="1" applyBorder="1">
      <alignment horizontal="right" vertical="center"/>
    </xf>
    <xf numFmtId="4" fontId="8" fillId="0" borderId="12" xfId="5" applyFont="1" applyFill="1" applyBorder="1">
      <alignment horizontal="right" vertical="center"/>
    </xf>
    <xf numFmtId="4" fontId="3" fillId="0" borderId="12" xfId="3" applyFont="1" applyFill="1" applyBorder="1">
      <alignment vertical="center"/>
    </xf>
    <xf numFmtId="4" fontId="3" fillId="0" borderId="12" xfId="5" applyNumberFormat="1" applyFont="1" applyFill="1" applyBorder="1">
      <alignment horizontal="right" vertical="center"/>
    </xf>
    <xf numFmtId="4" fontId="8" fillId="0" borderId="12" xfId="5" applyNumberFormat="1" applyFont="1" applyBorder="1">
      <alignment horizontal="right" vertical="center"/>
    </xf>
    <xf numFmtId="4" fontId="10" fillId="0" borderId="12" xfId="5" applyNumberFormat="1" applyFont="1" applyFill="1" applyBorder="1">
      <alignment horizontal="right" vertical="center"/>
    </xf>
    <xf numFmtId="4" fontId="10" fillId="7" borderId="12" xfId="5" applyNumberFormat="1" applyFont="1" applyFill="1" applyBorder="1">
      <alignment horizontal="right" vertical="center"/>
    </xf>
    <xf numFmtId="4" fontId="4" fillId="3" borderId="13" xfId="3" applyNumberFormat="1" applyFont="1" applyFill="1" applyBorder="1">
      <alignment vertical="center"/>
    </xf>
    <xf numFmtId="4" fontId="11" fillId="0" borderId="2" xfId="0" applyNumberFormat="1" applyFont="1" applyBorder="1"/>
    <xf numFmtId="0" fontId="2" fillId="3" borderId="5" xfId="1" applyFont="1" applyFill="1" applyBorder="1" applyAlignment="1">
      <alignment horizontal="center" vertical="center" wrapText="1" justifyLastLine="1"/>
    </xf>
    <xf numFmtId="0" fontId="2" fillId="3" borderId="6" xfId="1" quotePrefix="1" applyFont="1" applyFill="1" applyBorder="1" applyAlignment="1">
      <alignment horizontal="center" vertical="center" wrapText="1" justifyLastLine="1"/>
    </xf>
    <xf numFmtId="164" fontId="2" fillId="6" borderId="7" xfId="1" quotePrefix="1" applyNumberFormat="1" applyFont="1" applyFill="1" applyBorder="1" applyAlignment="1">
      <alignment horizontal="center" vertical="center" justifyLastLine="1"/>
    </xf>
    <xf numFmtId="164" fontId="2" fillId="6" borderId="8" xfId="1" quotePrefix="1" applyNumberFormat="1" applyFont="1" applyFill="1" applyBorder="1" applyAlignment="1">
      <alignment horizontal="center" vertical="center" justifyLastLine="1"/>
    </xf>
    <xf numFmtId="164" fontId="2" fillId="6" borderId="9" xfId="1" quotePrefix="1" applyNumberFormat="1" applyFont="1" applyFill="1" applyBorder="1" applyAlignment="1">
      <alignment horizontal="center" vertical="center" justifyLastLine="1"/>
    </xf>
    <xf numFmtId="0" fontId="5" fillId="3" borderId="1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vertical="center" wrapText="1"/>
    </xf>
  </cellXfs>
  <cellStyles count="7">
    <cellStyle name="Normal" xfId="0" builtinId="0"/>
    <cellStyle name="Obično_List4" xfId="6"/>
    <cellStyle name="SAPBEXaggData" xfId="3"/>
    <cellStyle name="SAPBEXchaText" xfId="2"/>
    <cellStyle name="SAPBEXHLevel1" xfId="1"/>
    <cellStyle name="SAPBEXHLevel3" xfId="4"/>
    <cellStyle name="SAPBEXstdDat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activeCell="O19" sqref="O19"/>
    </sheetView>
  </sheetViews>
  <sheetFormatPr defaultRowHeight="15" x14ac:dyDescent="0.25"/>
  <cols>
    <col min="2" max="2" width="41" customWidth="1"/>
    <col min="5" max="5" width="16.42578125" customWidth="1"/>
    <col min="6" max="6" width="21.140625" customWidth="1"/>
  </cols>
  <sheetData>
    <row r="1" spans="1:6" ht="24" x14ac:dyDescent="0.25">
      <c r="A1" s="1"/>
      <c r="B1" s="2"/>
      <c r="C1" s="3" t="s">
        <v>0</v>
      </c>
      <c r="D1" s="3" t="s">
        <v>1</v>
      </c>
      <c r="E1" s="4" t="s">
        <v>112</v>
      </c>
      <c r="F1" s="4" t="s">
        <v>113</v>
      </c>
    </row>
    <row r="2" spans="1:6" x14ac:dyDescent="0.25">
      <c r="A2" s="5" t="s">
        <v>2</v>
      </c>
      <c r="B2" s="41" t="s">
        <v>3</v>
      </c>
      <c r="C2" s="42"/>
      <c r="D2" s="6"/>
      <c r="E2" s="6"/>
      <c r="F2" s="6"/>
    </row>
    <row r="3" spans="1:6" x14ac:dyDescent="0.25">
      <c r="A3" s="43"/>
      <c r="B3" s="44"/>
      <c r="C3" s="45"/>
      <c r="D3" s="7">
        <v>11</v>
      </c>
      <c r="E3" s="8">
        <f>E5+E49+E61+E65+E70+E81</f>
        <v>327998006</v>
      </c>
      <c r="F3" s="8">
        <f>F5+F49+F61+F65+F70+F81</f>
        <v>314443006</v>
      </c>
    </row>
    <row r="4" spans="1:6" x14ac:dyDescent="0.25">
      <c r="A4" s="46" t="s">
        <v>4</v>
      </c>
      <c r="B4" s="47"/>
      <c r="C4" s="48"/>
      <c r="D4" s="9"/>
      <c r="E4" s="9"/>
      <c r="F4" s="39"/>
    </row>
    <row r="5" spans="1:6" x14ac:dyDescent="0.25">
      <c r="A5" s="10" t="s">
        <v>5</v>
      </c>
      <c r="B5" s="11" t="s">
        <v>6</v>
      </c>
      <c r="C5" s="10" t="s">
        <v>111</v>
      </c>
      <c r="D5" s="10" t="s">
        <v>9</v>
      </c>
      <c r="E5" s="30">
        <f>E6+E9+E11+E14+E19+E26+E36+E38+E45</f>
        <v>299920006</v>
      </c>
      <c r="F5" s="30">
        <f>F6+F9+F11+F14+F19+F26+F36+F38+F45</f>
        <v>294465006</v>
      </c>
    </row>
    <row r="6" spans="1:6" x14ac:dyDescent="0.25">
      <c r="A6" s="13" t="s">
        <v>7</v>
      </c>
      <c r="B6" s="14" t="s">
        <v>8</v>
      </c>
      <c r="C6" s="29" t="s">
        <v>111</v>
      </c>
      <c r="D6" s="15" t="s">
        <v>9</v>
      </c>
      <c r="E6" s="31">
        <f>E7+E8</f>
        <v>211000000</v>
      </c>
      <c r="F6" s="31">
        <f>F7+F8</f>
        <v>211000000</v>
      </c>
    </row>
    <row r="7" spans="1:6" x14ac:dyDescent="0.25">
      <c r="A7" s="16" t="s">
        <v>10</v>
      </c>
      <c r="B7" s="17" t="s">
        <v>11</v>
      </c>
      <c r="C7" s="18" t="s">
        <v>111</v>
      </c>
      <c r="D7" s="18" t="s">
        <v>9</v>
      </c>
      <c r="E7" s="32">
        <v>210000000</v>
      </c>
      <c r="F7" s="32">
        <v>210000000</v>
      </c>
    </row>
    <row r="8" spans="1:6" x14ac:dyDescent="0.25">
      <c r="A8" s="16" t="s">
        <v>12</v>
      </c>
      <c r="B8" s="17" t="s">
        <v>13</v>
      </c>
      <c r="C8" s="18" t="s">
        <v>111</v>
      </c>
      <c r="D8" s="18" t="s">
        <v>9</v>
      </c>
      <c r="E8" s="32">
        <v>1000000</v>
      </c>
      <c r="F8" s="32">
        <v>1000000</v>
      </c>
    </row>
    <row r="9" spans="1:6" x14ac:dyDescent="0.25">
      <c r="A9" s="13" t="s">
        <v>14</v>
      </c>
      <c r="B9" s="14" t="s">
        <v>15</v>
      </c>
      <c r="C9" s="29" t="s">
        <v>111</v>
      </c>
      <c r="D9" s="15" t="s">
        <v>9</v>
      </c>
      <c r="E9" s="31">
        <f>E10</f>
        <v>5000000</v>
      </c>
      <c r="F9" s="31">
        <f>F10</f>
        <v>5000000</v>
      </c>
    </row>
    <row r="10" spans="1:6" x14ac:dyDescent="0.25">
      <c r="A10" s="16" t="s">
        <v>16</v>
      </c>
      <c r="B10" s="17" t="s">
        <v>15</v>
      </c>
      <c r="C10" s="18" t="s">
        <v>111</v>
      </c>
      <c r="D10" s="18" t="s">
        <v>9</v>
      </c>
      <c r="E10" s="32">
        <v>5000000</v>
      </c>
      <c r="F10" s="40">
        <v>5000000</v>
      </c>
    </row>
    <row r="11" spans="1:6" x14ac:dyDescent="0.25">
      <c r="A11" s="13" t="s">
        <v>17</v>
      </c>
      <c r="B11" s="14" t="s">
        <v>18</v>
      </c>
      <c r="C11" s="18" t="s">
        <v>111</v>
      </c>
      <c r="D11" s="15" t="s">
        <v>9</v>
      </c>
      <c r="E11" s="31">
        <f>E12+E13</f>
        <v>32497006</v>
      </c>
      <c r="F11" s="31">
        <f>F12+F13</f>
        <v>32497006</v>
      </c>
    </row>
    <row r="12" spans="1:6" x14ac:dyDescent="0.25">
      <c r="A12" s="16" t="s">
        <v>19</v>
      </c>
      <c r="B12" s="17" t="s">
        <v>20</v>
      </c>
      <c r="C12" s="29" t="s">
        <v>111</v>
      </c>
      <c r="D12" s="18" t="s">
        <v>9</v>
      </c>
      <c r="E12" s="33">
        <v>32497006</v>
      </c>
      <c r="F12" s="40">
        <v>32497006</v>
      </c>
    </row>
    <row r="13" spans="1:6" x14ac:dyDescent="0.25">
      <c r="A13" s="16" t="s">
        <v>21</v>
      </c>
      <c r="B13" s="17" t="s">
        <v>22</v>
      </c>
      <c r="C13" s="18" t="s">
        <v>111</v>
      </c>
      <c r="D13" s="18" t="s">
        <v>9</v>
      </c>
      <c r="E13" s="33">
        <v>0</v>
      </c>
      <c r="F13" s="40">
        <v>0</v>
      </c>
    </row>
    <row r="14" spans="1:6" x14ac:dyDescent="0.25">
      <c r="A14" s="13" t="s">
        <v>23</v>
      </c>
      <c r="B14" s="14" t="s">
        <v>24</v>
      </c>
      <c r="C14" s="18" t="s">
        <v>111</v>
      </c>
      <c r="D14" s="15" t="s">
        <v>9</v>
      </c>
      <c r="E14" s="34">
        <f>E15+E16+E17+E18</f>
        <v>10680000</v>
      </c>
      <c r="F14" s="34">
        <f>F15+F16+F17+F18</f>
        <v>10040000</v>
      </c>
    </row>
    <row r="15" spans="1:6" x14ac:dyDescent="0.25">
      <c r="A15" s="16" t="s">
        <v>25</v>
      </c>
      <c r="B15" s="17" t="s">
        <v>26</v>
      </c>
      <c r="C15" s="29" t="s">
        <v>111</v>
      </c>
      <c r="D15" s="18" t="s">
        <v>9</v>
      </c>
      <c r="E15" s="32">
        <v>4500000</v>
      </c>
      <c r="F15" s="40">
        <v>3900000</v>
      </c>
    </row>
    <row r="16" spans="1:6" x14ac:dyDescent="0.25">
      <c r="A16" s="16" t="s">
        <v>27</v>
      </c>
      <c r="B16" s="17" t="s">
        <v>28</v>
      </c>
      <c r="C16" s="18" t="s">
        <v>111</v>
      </c>
      <c r="D16" s="18" t="s">
        <v>9</v>
      </c>
      <c r="E16" s="32">
        <v>6000000</v>
      </c>
      <c r="F16" s="40">
        <v>6000000</v>
      </c>
    </row>
    <row r="17" spans="1:6" x14ac:dyDescent="0.25">
      <c r="A17" s="16" t="s">
        <v>29</v>
      </c>
      <c r="B17" s="17" t="s">
        <v>30</v>
      </c>
      <c r="C17" s="18" t="s">
        <v>111</v>
      </c>
      <c r="D17" s="18" t="s">
        <v>9</v>
      </c>
      <c r="E17" s="32">
        <v>80000</v>
      </c>
      <c r="F17" s="40">
        <v>50000</v>
      </c>
    </row>
    <row r="18" spans="1:6" x14ac:dyDescent="0.25">
      <c r="A18" s="16" t="s">
        <v>31</v>
      </c>
      <c r="B18" s="19" t="s">
        <v>32</v>
      </c>
      <c r="C18" s="29" t="s">
        <v>111</v>
      </c>
      <c r="D18" s="18" t="s">
        <v>9</v>
      </c>
      <c r="E18" s="32">
        <v>100000</v>
      </c>
      <c r="F18" s="40">
        <v>90000</v>
      </c>
    </row>
    <row r="19" spans="1:6" x14ac:dyDescent="0.25">
      <c r="A19" s="13" t="s">
        <v>33</v>
      </c>
      <c r="B19" s="14" t="s">
        <v>34</v>
      </c>
      <c r="C19" s="18" t="s">
        <v>111</v>
      </c>
      <c r="D19" s="15" t="s">
        <v>9</v>
      </c>
      <c r="E19" s="34">
        <f>E20+E21+E22+E23+E24+E25</f>
        <v>9930000</v>
      </c>
      <c r="F19" s="34">
        <f>F20+F21+F22+F23+F24+F25</f>
        <v>10635000</v>
      </c>
    </row>
    <row r="20" spans="1:6" x14ac:dyDescent="0.25">
      <c r="A20" s="16" t="s">
        <v>35</v>
      </c>
      <c r="B20" s="17" t="s">
        <v>36</v>
      </c>
      <c r="C20" s="18" t="s">
        <v>111</v>
      </c>
      <c r="D20" s="18" t="s">
        <v>9</v>
      </c>
      <c r="E20" s="32">
        <v>3000000</v>
      </c>
      <c r="F20" s="40">
        <v>3000000</v>
      </c>
    </row>
    <row r="21" spans="1:6" x14ac:dyDescent="0.25">
      <c r="A21" s="16">
        <v>3222</v>
      </c>
      <c r="B21" s="19" t="s">
        <v>37</v>
      </c>
      <c r="C21" s="29" t="s">
        <v>111</v>
      </c>
      <c r="D21" s="18" t="s">
        <v>9</v>
      </c>
      <c r="E21" s="32">
        <v>80000</v>
      </c>
      <c r="F21" s="40">
        <v>50000</v>
      </c>
    </row>
    <row r="22" spans="1:6" x14ac:dyDescent="0.25">
      <c r="A22" s="16" t="s">
        <v>38</v>
      </c>
      <c r="B22" s="19" t="s">
        <v>39</v>
      </c>
      <c r="C22" s="18" t="s">
        <v>111</v>
      </c>
      <c r="D22" s="18" t="s">
        <v>9</v>
      </c>
      <c r="E22" s="32">
        <v>6200000</v>
      </c>
      <c r="F22" s="40">
        <v>6200000</v>
      </c>
    </row>
    <row r="23" spans="1:6" x14ac:dyDescent="0.25">
      <c r="A23" s="16">
        <v>3224</v>
      </c>
      <c r="B23" s="19" t="s">
        <v>40</v>
      </c>
      <c r="C23" s="18" t="s">
        <v>111</v>
      </c>
      <c r="D23" s="18" t="s">
        <v>9</v>
      </c>
      <c r="E23" s="32">
        <v>100000</v>
      </c>
      <c r="F23" s="40">
        <v>85000</v>
      </c>
    </row>
    <row r="24" spans="1:6" x14ac:dyDescent="0.25">
      <c r="A24" s="16" t="s">
        <v>41</v>
      </c>
      <c r="B24" s="17" t="s">
        <v>42</v>
      </c>
      <c r="C24" s="29" t="s">
        <v>111</v>
      </c>
      <c r="D24" s="18" t="s">
        <v>9</v>
      </c>
      <c r="E24" s="32">
        <v>350000</v>
      </c>
      <c r="F24" s="40">
        <v>1100000</v>
      </c>
    </row>
    <row r="25" spans="1:6" x14ac:dyDescent="0.25">
      <c r="A25" s="16" t="s">
        <v>43</v>
      </c>
      <c r="B25" s="19" t="s">
        <v>44</v>
      </c>
      <c r="C25" s="18" t="s">
        <v>111</v>
      </c>
      <c r="D25" s="18" t="s">
        <v>9</v>
      </c>
      <c r="E25" s="32">
        <v>200000</v>
      </c>
      <c r="F25" s="40">
        <v>200000</v>
      </c>
    </row>
    <row r="26" spans="1:6" x14ac:dyDescent="0.25">
      <c r="A26" s="13" t="s">
        <v>45</v>
      </c>
      <c r="B26" s="14" t="s">
        <v>46</v>
      </c>
      <c r="C26" s="18" t="s">
        <v>111</v>
      </c>
      <c r="D26" s="15" t="s">
        <v>9</v>
      </c>
      <c r="E26" s="34">
        <f>E27+E28+E29+E30+E31+E32+E33+E34+E35</f>
        <v>28300000</v>
      </c>
      <c r="F26" s="34">
        <f>F27+F28+F29+F30+F31+F32+F33+F34+F35</f>
        <v>23700000</v>
      </c>
    </row>
    <row r="27" spans="1:6" x14ac:dyDescent="0.25">
      <c r="A27" s="16" t="s">
        <v>47</v>
      </c>
      <c r="B27" s="17" t="s">
        <v>48</v>
      </c>
      <c r="C27" s="29" t="s">
        <v>111</v>
      </c>
      <c r="D27" s="18" t="s">
        <v>9</v>
      </c>
      <c r="E27" s="32">
        <v>5800000</v>
      </c>
      <c r="F27" s="40">
        <v>5800000</v>
      </c>
    </row>
    <row r="28" spans="1:6" x14ac:dyDescent="0.25">
      <c r="A28" s="16">
        <v>3232</v>
      </c>
      <c r="B28" s="17" t="s">
        <v>49</v>
      </c>
      <c r="C28" s="18" t="s">
        <v>111</v>
      </c>
      <c r="D28" s="18" t="s">
        <v>9</v>
      </c>
      <c r="E28" s="32">
        <v>1000000</v>
      </c>
      <c r="F28" s="40">
        <v>1000000</v>
      </c>
    </row>
    <row r="29" spans="1:6" x14ac:dyDescent="0.25">
      <c r="A29" s="16" t="s">
        <v>50</v>
      </c>
      <c r="B29" s="17" t="s">
        <v>51</v>
      </c>
      <c r="C29" s="18" t="s">
        <v>111</v>
      </c>
      <c r="D29" s="18" t="s">
        <v>9</v>
      </c>
      <c r="E29" s="32">
        <v>500000</v>
      </c>
      <c r="F29" s="40">
        <v>400000</v>
      </c>
    </row>
    <row r="30" spans="1:6" x14ac:dyDescent="0.25">
      <c r="A30" s="16" t="s">
        <v>52</v>
      </c>
      <c r="B30" s="17" t="s">
        <v>53</v>
      </c>
      <c r="C30" s="29" t="s">
        <v>111</v>
      </c>
      <c r="D30" s="18" t="s">
        <v>9</v>
      </c>
      <c r="E30" s="32">
        <v>2300000</v>
      </c>
      <c r="F30" s="40">
        <v>1700000</v>
      </c>
    </row>
    <row r="31" spans="1:6" x14ac:dyDescent="0.25">
      <c r="A31" s="16" t="s">
        <v>54</v>
      </c>
      <c r="B31" s="17" t="s">
        <v>55</v>
      </c>
      <c r="C31" s="18" t="s">
        <v>111</v>
      </c>
      <c r="D31" s="18" t="s">
        <v>9</v>
      </c>
      <c r="E31" s="32">
        <v>10000000</v>
      </c>
      <c r="F31" s="40">
        <v>7200000</v>
      </c>
    </row>
    <row r="32" spans="1:6" x14ac:dyDescent="0.25">
      <c r="A32" s="16" t="s">
        <v>56</v>
      </c>
      <c r="B32" s="17" t="s">
        <v>57</v>
      </c>
      <c r="C32" s="18" t="s">
        <v>111</v>
      </c>
      <c r="D32" s="18" t="s">
        <v>9</v>
      </c>
      <c r="E32" s="32">
        <v>2200000</v>
      </c>
      <c r="F32" s="40">
        <v>1800000</v>
      </c>
    </row>
    <row r="33" spans="1:6" x14ac:dyDescent="0.25">
      <c r="A33" s="16" t="s">
        <v>58</v>
      </c>
      <c r="B33" s="17" t="s">
        <v>59</v>
      </c>
      <c r="C33" s="29" t="s">
        <v>111</v>
      </c>
      <c r="D33" s="18" t="s">
        <v>9</v>
      </c>
      <c r="E33" s="32">
        <v>2000000</v>
      </c>
      <c r="F33" s="40">
        <v>1600000</v>
      </c>
    </row>
    <row r="34" spans="1:6" x14ac:dyDescent="0.25">
      <c r="A34" s="16">
        <v>3238</v>
      </c>
      <c r="B34" s="17" t="s">
        <v>60</v>
      </c>
      <c r="C34" s="18" t="s">
        <v>111</v>
      </c>
      <c r="D34" s="18" t="s">
        <v>9</v>
      </c>
      <c r="E34" s="32">
        <v>0</v>
      </c>
      <c r="F34" s="40">
        <v>0</v>
      </c>
    </row>
    <row r="35" spans="1:6" x14ac:dyDescent="0.25">
      <c r="A35" s="16" t="s">
        <v>61</v>
      </c>
      <c r="B35" s="17" t="s">
        <v>62</v>
      </c>
      <c r="C35" s="18" t="s">
        <v>111</v>
      </c>
      <c r="D35" s="18" t="s">
        <v>9</v>
      </c>
      <c r="E35" s="32">
        <v>4500000</v>
      </c>
      <c r="F35" s="40">
        <v>4200000</v>
      </c>
    </row>
    <row r="36" spans="1:6" x14ac:dyDescent="0.25">
      <c r="A36" s="13" t="s">
        <v>63</v>
      </c>
      <c r="B36" s="14" t="s">
        <v>64</v>
      </c>
      <c r="C36" s="29" t="s">
        <v>111</v>
      </c>
      <c r="D36" s="15" t="s">
        <v>9</v>
      </c>
      <c r="E36" s="34">
        <f>E37</f>
        <v>100000</v>
      </c>
      <c r="F36" s="34">
        <f>F37</f>
        <v>100000</v>
      </c>
    </row>
    <row r="37" spans="1:6" x14ac:dyDescent="0.25">
      <c r="A37" s="16" t="s">
        <v>65</v>
      </c>
      <c r="B37" s="17" t="s">
        <v>64</v>
      </c>
      <c r="C37" s="18" t="s">
        <v>111</v>
      </c>
      <c r="D37" s="18" t="s">
        <v>9</v>
      </c>
      <c r="E37" s="32">
        <v>100000</v>
      </c>
      <c r="F37" s="40">
        <v>100000</v>
      </c>
    </row>
    <row r="38" spans="1:6" x14ac:dyDescent="0.25">
      <c r="A38" s="13" t="s">
        <v>66</v>
      </c>
      <c r="B38" s="14" t="s">
        <v>67</v>
      </c>
      <c r="C38" s="18" t="s">
        <v>111</v>
      </c>
      <c r="D38" s="15" t="s">
        <v>9</v>
      </c>
      <c r="E38" s="31">
        <f>E39+E40+E41+E42+E43+E44</f>
        <v>2350000</v>
      </c>
      <c r="F38" s="31">
        <f>F39+F40+F41+F42+F43+F44</f>
        <v>1450000</v>
      </c>
    </row>
    <row r="39" spans="1:6" x14ac:dyDescent="0.25">
      <c r="A39" s="16" t="s">
        <v>68</v>
      </c>
      <c r="B39" s="17" t="s">
        <v>69</v>
      </c>
      <c r="C39" s="29" t="s">
        <v>111</v>
      </c>
      <c r="D39" s="15" t="s">
        <v>9</v>
      </c>
      <c r="E39" s="32">
        <v>350000</v>
      </c>
      <c r="F39" s="40">
        <v>350000</v>
      </c>
    </row>
    <row r="40" spans="1:6" x14ac:dyDescent="0.25">
      <c r="A40" s="16" t="s">
        <v>70</v>
      </c>
      <c r="B40" s="17" t="s">
        <v>71</v>
      </c>
      <c r="C40" s="18" t="s">
        <v>111</v>
      </c>
      <c r="D40" s="18" t="s">
        <v>9</v>
      </c>
      <c r="E40" s="32">
        <v>800000</v>
      </c>
      <c r="F40" s="40">
        <v>400000</v>
      </c>
    </row>
    <row r="41" spans="1:6" x14ac:dyDescent="0.25">
      <c r="A41" s="16" t="s">
        <v>72</v>
      </c>
      <c r="B41" s="17" t="s">
        <v>73</v>
      </c>
      <c r="C41" s="18" t="s">
        <v>111</v>
      </c>
      <c r="D41" s="18" t="s">
        <v>9</v>
      </c>
      <c r="E41" s="32">
        <v>250000</v>
      </c>
      <c r="F41" s="40">
        <v>100000</v>
      </c>
    </row>
    <row r="42" spans="1:6" x14ac:dyDescent="0.25">
      <c r="A42" s="16" t="s">
        <v>74</v>
      </c>
      <c r="B42" s="17" t="s">
        <v>75</v>
      </c>
      <c r="C42" s="29" t="s">
        <v>111</v>
      </c>
      <c r="D42" s="18" t="s">
        <v>9</v>
      </c>
      <c r="E42" s="32">
        <v>350000</v>
      </c>
      <c r="F42" s="40">
        <v>150000</v>
      </c>
    </row>
    <row r="43" spans="1:6" x14ac:dyDescent="0.25">
      <c r="A43" s="16">
        <v>3296</v>
      </c>
      <c r="B43" s="17" t="s">
        <v>76</v>
      </c>
      <c r="C43" s="18" t="s">
        <v>111</v>
      </c>
      <c r="D43" s="18" t="s">
        <v>9</v>
      </c>
      <c r="E43" s="32">
        <v>400000</v>
      </c>
      <c r="F43" s="40">
        <v>400000</v>
      </c>
    </row>
    <row r="44" spans="1:6" x14ac:dyDescent="0.25">
      <c r="A44" s="16" t="s">
        <v>77</v>
      </c>
      <c r="B44" s="17" t="s">
        <v>67</v>
      </c>
      <c r="C44" s="18" t="s">
        <v>111</v>
      </c>
      <c r="D44" s="18" t="s">
        <v>9</v>
      </c>
      <c r="E44" s="32">
        <v>200000</v>
      </c>
      <c r="F44" s="40">
        <v>50000</v>
      </c>
    </row>
    <row r="45" spans="1:6" x14ac:dyDescent="0.25">
      <c r="A45" s="13" t="s">
        <v>78</v>
      </c>
      <c r="B45" s="14" t="s">
        <v>79</v>
      </c>
      <c r="C45" s="29" t="s">
        <v>111</v>
      </c>
      <c r="D45" s="15" t="s">
        <v>9</v>
      </c>
      <c r="E45" s="34">
        <f>E46+E47+E48</f>
        <v>63000</v>
      </c>
      <c r="F45" s="34">
        <f>F46+F47+F48</f>
        <v>43000</v>
      </c>
    </row>
    <row r="46" spans="1:6" x14ac:dyDescent="0.25">
      <c r="A46" s="16" t="s">
        <v>80</v>
      </c>
      <c r="B46" s="17" t="s">
        <v>81</v>
      </c>
      <c r="C46" s="18" t="s">
        <v>111</v>
      </c>
      <c r="D46" s="18" t="s">
        <v>9</v>
      </c>
      <c r="E46" s="32">
        <v>50000</v>
      </c>
      <c r="F46" s="40">
        <v>30000</v>
      </c>
    </row>
    <row r="47" spans="1:6" x14ac:dyDescent="0.25">
      <c r="A47" s="16" t="s">
        <v>82</v>
      </c>
      <c r="B47" s="17" t="s">
        <v>83</v>
      </c>
      <c r="C47" s="18" t="s">
        <v>111</v>
      </c>
      <c r="D47" s="18" t="s">
        <v>9</v>
      </c>
      <c r="E47" s="32">
        <v>3000</v>
      </c>
      <c r="F47" s="40">
        <v>3000</v>
      </c>
    </row>
    <row r="48" spans="1:6" x14ac:dyDescent="0.25">
      <c r="A48" s="16">
        <v>3434</v>
      </c>
      <c r="B48" s="17" t="s">
        <v>84</v>
      </c>
      <c r="C48" s="29" t="s">
        <v>111</v>
      </c>
      <c r="D48" s="18" t="s">
        <v>9</v>
      </c>
      <c r="E48" s="32">
        <v>10000</v>
      </c>
      <c r="F48" s="40">
        <v>10000</v>
      </c>
    </row>
    <row r="49" spans="1:6" x14ac:dyDescent="0.25">
      <c r="A49" s="10" t="s">
        <v>85</v>
      </c>
      <c r="B49" s="11" t="s">
        <v>86</v>
      </c>
      <c r="C49" s="18" t="s">
        <v>111</v>
      </c>
      <c r="D49" s="12"/>
      <c r="E49" s="30">
        <f>E50+E56+E59</f>
        <v>16200000</v>
      </c>
      <c r="F49" s="30">
        <f>F50+F56+F59</f>
        <v>14700000</v>
      </c>
    </row>
    <row r="50" spans="1:6" x14ac:dyDescent="0.25">
      <c r="A50" s="13" t="s">
        <v>45</v>
      </c>
      <c r="B50" s="14" t="s">
        <v>46</v>
      </c>
      <c r="C50" s="18" t="s">
        <v>111</v>
      </c>
      <c r="D50" s="15" t="s">
        <v>9</v>
      </c>
      <c r="E50" s="31">
        <f>E51+E52+E53</f>
        <v>11500000</v>
      </c>
      <c r="F50" s="31">
        <f>F51+F52+F53</f>
        <v>10500000</v>
      </c>
    </row>
    <row r="51" spans="1:6" x14ac:dyDescent="0.25">
      <c r="A51" s="16">
        <v>3232</v>
      </c>
      <c r="B51" s="17" t="s">
        <v>49</v>
      </c>
      <c r="C51" s="29" t="s">
        <v>111</v>
      </c>
      <c r="D51" s="18" t="s">
        <v>9</v>
      </c>
      <c r="E51" s="32">
        <v>2000000</v>
      </c>
      <c r="F51" s="40">
        <v>2000000</v>
      </c>
    </row>
    <row r="52" spans="1:6" x14ac:dyDescent="0.25">
      <c r="A52" s="16" t="s">
        <v>54</v>
      </c>
      <c r="B52" s="17" t="s">
        <v>55</v>
      </c>
      <c r="C52" s="18" t="s">
        <v>111</v>
      </c>
      <c r="D52" s="18" t="s">
        <v>9</v>
      </c>
      <c r="E52" s="32">
        <v>4500000</v>
      </c>
      <c r="F52" s="40">
        <v>3500000</v>
      </c>
    </row>
    <row r="53" spans="1:6" x14ac:dyDescent="0.25">
      <c r="A53" s="16">
        <v>3238</v>
      </c>
      <c r="B53" s="17" t="s">
        <v>60</v>
      </c>
      <c r="C53" s="18" t="s">
        <v>111</v>
      </c>
      <c r="D53" s="18" t="s">
        <v>9</v>
      </c>
      <c r="E53" s="32">
        <v>5000000</v>
      </c>
      <c r="F53" s="40">
        <v>5000000</v>
      </c>
    </row>
    <row r="54" spans="1:6" hidden="1" x14ac:dyDescent="0.25">
      <c r="A54" s="13" t="s">
        <v>87</v>
      </c>
      <c r="B54" s="19" t="s">
        <v>88</v>
      </c>
      <c r="C54" s="29" t="s">
        <v>111</v>
      </c>
      <c r="D54" s="18" t="s">
        <v>9</v>
      </c>
      <c r="E54" s="35">
        <f>E55</f>
        <v>0</v>
      </c>
      <c r="F54" s="40"/>
    </row>
    <row r="55" spans="1:6" hidden="1" x14ac:dyDescent="0.25">
      <c r="A55" s="16">
        <v>4123</v>
      </c>
      <c r="B55" s="19" t="s">
        <v>89</v>
      </c>
      <c r="C55" s="18" t="s">
        <v>111</v>
      </c>
      <c r="D55" s="18" t="s">
        <v>9</v>
      </c>
      <c r="E55" s="32">
        <v>0</v>
      </c>
      <c r="F55" s="40"/>
    </row>
    <row r="56" spans="1:6" x14ac:dyDescent="0.25">
      <c r="A56" s="13" t="s">
        <v>90</v>
      </c>
      <c r="B56" s="14" t="s">
        <v>91</v>
      </c>
      <c r="C56" s="18" t="s">
        <v>111</v>
      </c>
      <c r="D56" s="15" t="s">
        <v>9</v>
      </c>
      <c r="E56" s="31">
        <f>E57+E58</f>
        <v>4200000</v>
      </c>
      <c r="F56" s="31">
        <f>F57+F58</f>
        <v>3700000</v>
      </c>
    </row>
    <row r="57" spans="1:6" x14ac:dyDescent="0.25">
      <c r="A57" s="16" t="s">
        <v>92</v>
      </c>
      <c r="B57" s="17" t="s">
        <v>93</v>
      </c>
      <c r="C57" s="29" t="s">
        <v>111</v>
      </c>
      <c r="D57" s="18" t="s">
        <v>9</v>
      </c>
      <c r="E57" s="32">
        <v>4000000</v>
      </c>
      <c r="F57" s="40">
        <v>3500000</v>
      </c>
    </row>
    <row r="58" spans="1:6" x14ac:dyDescent="0.25">
      <c r="A58" s="16" t="s">
        <v>94</v>
      </c>
      <c r="B58" s="17" t="s">
        <v>95</v>
      </c>
      <c r="C58" s="18" t="s">
        <v>111</v>
      </c>
      <c r="D58" s="18" t="s">
        <v>9</v>
      </c>
      <c r="E58" s="32">
        <v>200000</v>
      </c>
      <c r="F58" s="40">
        <v>200000</v>
      </c>
    </row>
    <row r="59" spans="1:6" x14ac:dyDescent="0.25">
      <c r="A59" s="20">
        <v>-426</v>
      </c>
      <c r="B59" s="21" t="s">
        <v>96</v>
      </c>
      <c r="C59" s="18" t="s">
        <v>111</v>
      </c>
      <c r="D59" s="15" t="s">
        <v>9</v>
      </c>
      <c r="E59" s="35">
        <f>E60</f>
        <v>500000</v>
      </c>
      <c r="F59" s="35">
        <f>F60</f>
        <v>500000</v>
      </c>
    </row>
    <row r="60" spans="1:6" x14ac:dyDescent="0.25">
      <c r="A60" s="16">
        <v>4262</v>
      </c>
      <c r="B60" s="22" t="s">
        <v>97</v>
      </c>
      <c r="C60" s="29" t="s">
        <v>111</v>
      </c>
      <c r="D60" s="18" t="s">
        <v>9</v>
      </c>
      <c r="E60" s="32">
        <v>500000</v>
      </c>
      <c r="F60" s="40">
        <v>500000</v>
      </c>
    </row>
    <row r="61" spans="1:6" x14ac:dyDescent="0.25">
      <c r="A61" s="10" t="s">
        <v>98</v>
      </c>
      <c r="B61" s="11" t="s">
        <v>99</v>
      </c>
      <c r="C61" s="18" t="s">
        <v>111</v>
      </c>
      <c r="D61" s="12"/>
      <c r="E61" s="30">
        <f>E62</f>
        <v>350000</v>
      </c>
      <c r="F61" s="30">
        <f>F62</f>
        <v>250000</v>
      </c>
    </row>
    <row r="62" spans="1:6" x14ac:dyDescent="0.25">
      <c r="A62" s="13" t="s">
        <v>90</v>
      </c>
      <c r="B62" s="14" t="s">
        <v>91</v>
      </c>
      <c r="C62" s="18" t="s">
        <v>111</v>
      </c>
      <c r="D62" s="15" t="s">
        <v>9</v>
      </c>
      <c r="E62" s="31">
        <f>E63+E64</f>
        <v>350000</v>
      </c>
      <c r="F62" s="31">
        <f>F63+F64</f>
        <v>250000</v>
      </c>
    </row>
    <row r="63" spans="1:6" x14ac:dyDescent="0.25">
      <c r="A63" s="16" t="s">
        <v>92</v>
      </c>
      <c r="B63" s="17" t="s">
        <v>93</v>
      </c>
      <c r="C63" s="29" t="s">
        <v>111</v>
      </c>
      <c r="D63" s="18" t="s">
        <v>9</v>
      </c>
      <c r="E63" s="32">
        <v>200000</v>
      </c>
      <c r="F63" s="40">
        <v>150000</v>
      </c>
    </row>
    <row r="64" spans="1:6" x14ac:dyDescent="0.25">
      <c r="A64" s="16" t="s">
        <v>100</v>
      </c>
      <c r="B64" s="17" t="s">
        <v>101</v>
      </c>
      <c r="C64" s="18" t="s">
        <v>111</v>
      </c>
      <c r="D64" s="18" t="s">
        <v>9</v>
      </c>
      <c r="E64" s="32">
        <v>150000</v>
      </c>
      <c r="F64" s="40">
        <v>100000</v>
      </c>
    </row>
    <row r="65" spans="1:6" x14ac:dyDescent="0.25">
      <c r="A65" s="10" t="s">
        <v>102</v>
      </c>
      <c r="B65" s="11" t="s">
        <v>103</v>
      </c>
      <c r="C65" s="18" t="s">
        <v>111</v>
      </c>
      <c r="D65" s="12"/>
      <c r="E65" s="30">
        <f>E66+E68</f>
        <v>3400000</v>
      </c>
      <c r="F65" s="30">
        <f>F66+F68</f>
        <v>1400000</v>
      </c>
    </row>
    <row r="66" spans="1:6" x14ac:dyDescent="0.25">
      <c r="A66" s="13" t="s">
        <v>45</v>
      </c>
      <c r="B66" s="14" t="s">
        <v>46</v>
      </c>
      <c r="C66" s="29" t="s">
        <v>111</v>
      </c>
      <c r="D66" s="15" t="s">
        <v>9</v>
      </c>
      <c r="E66" s="31">
        <f>E67</f>
        <v>1400000</v>
      </c>
      <c r="F66" s="31">
        <f>F67</f>
        <v>400000</v>
      </c>
    </row>
    <row r="67" spans="1:6" x14ac:dyDescent="0.25">
      <c r="A67" s="16" t="s">
        <v>54</v>
      </c>
      <c r="B67" s="17" t="s">
        <v>55</v>
      </c>
      <c r="C67" s="18" t="s">
        <v>111</v>
      </c>
      <c r="D67" s="18" t="s">
        <v>9</v>
      </c>
      <c r="E67" s="32">
        <v>1400000</v>
      </c>
      <c r="F67" s="40">
        <v>400000</v>
      </c>
    </row>
    <row r="68" spans="1:6" x14ac:dyDescent="0.25">
      <c r="A68" s="13" t="s">
        <v>104</v>
      </c>
      <c r="B68" s="14" t="s">
        <v>91</v>
      </c>
      <c r="C68" s="18" t="s">
        <v>111</v>
      </c>
      <c r="D68" s="15" t="s">
        <v>9</v>
      </c>
      <c r="E68" s="31">
        <f>E69</f>
        <v>2000000</v>
      </c>
      <c r="F68" s="31">
        <f>F69</f>
        <v>1000000</v>
      </c>
    </row>
    <row r="69" spans="1:6" x14ac:dyDescent="0.25">
      <c r="A69" s="16">
        <v>4231</v>
      </c>
      <c r="B69" s="19" t="s">
        <v>105</v>
      </c>
      <c r="C69" s="29" t="s">
        <v>111</v>
      </c>
      <c r="D69" s="23" t="s">
        <v>9</v>
      </c>
      <c r="E69" s="36">
        <v>2000000</v>
      </c>
      <c r="F69" s="40">
        <v>1000000</v>
      </c>
    </row>
    <row r="70" spans="1:6" x14ac:dyDescent="0.25">
      <c r="A70" s="10" t="s">
        <v>106</v>
      </c>
      <c r="B70" s="24" t="s">
        <v>107</v>
      </c>
      <c r="C70" s="18" t="s">
        <v>111</v>
      </c>
      <c r="D70" s="12"/>
      <c r="E70" s="30">
        <f>E71+E73+E75</f>
        <v>5810000</v>
      </c>
      <c r="F70" s="30">
        <f>F71+F73+F75</f>
        <v>2310000</v>
      </c>
    </row>
    <row r="71" spans="1:6" x14ac:dyDescent="0.25">
      <c r="A71" s="13" t="s">
        <v>23</v>
      </c>
      <c r="B71" s="14" t="s">
        <v>24</v>
      </c>
      <c r="C71" s="18" t="s">
        <v>111</v>
      </c>
      <c r="D71" s="15" t="s">
        <v>9</v>
      </c>
      <c r="E71" s="31">
        <f>E72</f>
        <v>100000</v>
      </c>
      <c r="F71" s="31">
        <f>F72</f>
        <v>100000</v>
      </c>
    </row>
    <row r="72" spans="1:6" x14ac:dyDescent="0.25">
      <c r="A72" s="16" t="s">
        <v>25</v>
      </c>
      <c r="B72" s="17" t="s">
        <v>26</v>
      </c>
      <c r="C72" s="29" t="s">
        <v>111</v>
      </c>
      <c r="D72" s="18" t="s">
        <v>9</v>
      </c>
      <c r="E72" s="32">
        <v>100000</v>
      </c>
      <c r="F72" s="40">
        <v>100000</v>
      </c>
    </row>
    <row r="73" spans="1:6" x14ac:dyDescent="0.25">
      <c r="A73" s="13" t="s">
        <v>33</v>
      </c>
      <c r="B73" s="14" t="s">
        <v>34</v>
      </c>
      <c r="C73" s="18" t="s">
        <v>111</v>
      </c>
      <c r="D73" s="18" t="s">
        <v>9</v>
      </c>
      <c r="E73" s="37">
        <f>E74</f>
        <v>50000</v>
      </c>
      <c r="F73" s="37">
        <f>F74</f>
        <v>50000</v>
      </c>
    </row>
    <row r="74" spans="1:6" x14ac:dyDescent="0.25">
      <c r="A74" s="16" t="s">
        <v>108</v>
      </c>
      <c r="B74" s="25" t="s">
        <v>37</v>
      </c>
      <c r="C74" s="18" t="s">
        <v>111</v>
      </c>
      <c r="D74" s="18" t="s">
        <v>9</v>
      </c>
      <c r="E74" s="32">
        <v>50000</v>
      </c>
      <c r="F74" s="40">
        <v>50000</v>
      </c>
    </row>
    <row r="75" spans="1:6" x14ac:dyDescent="0.25">
      <c r="A75" s="13" t="s">
        <v>45</v>
      </c>
      <c r="B75" s="14" t="s">
        <v>46</v>
      </c>
      <c r="C75" s="29" t="s">
        <v>111</v>
      </c>
      <c r="D75" s="18"/>
      <c r="E75" s="37">
        <f>E76+E77+E78+E79+E80</f>
        <v>5660000</v>
      </c>
      <c r="F75" s="37">
        <f>F76+F77+F78+F79+F80</f>
        <v>2160000</v>
      </c>
    </row>
    <row r="76" spans="1:6" x14ac:dyDescent="0.25">
      <c r="A76" s="16" t="s">
        <v>50</v>
      </c>
      <c r="B76" s="17" t="s">
        <v>51</v>
      </c>
      <c r="C76" s="18" t="s">
        <v>111</v>
      </c>
      <c r="D76" s="18" t="s">
        <v>9</v>
      </c>
      <c r="E76" s="32">
        <v>10000</v>
      </c>
      <c r="F76" s="40">
        <v>10000</v>
      </c>
    </row>
    <row r="77" spans="1:6" x14ac:dyDescent="0.25">
      <c r="A77" s="16" t="s">
        <v>52</v>
      </c>
      <c r="B77" s="17" t="s">
        <v>53</v>
      </c>
      <c r="C77" s="18" t="s">
        <v>111</v>
      </c>
      <c r="D77" s="18" t="s">
        <v>9</v>
      </c>
      <c r="E77" s="32">
        <v>5500000</v>
      </c>
      <c r="F77" s="40">
        <v>2100000</v>
      </c>
    </row>
    <row r="78" spans="1:6" x14ac:dyDescent="0.25">
      <c r="A78" s="16" t="s">
        <v>54</v>
      </c>
      <c r="B78" s="17" t="s">
        <v>55</v>
      </c>
      <c r="C78" s="29" t="s">
        <v>111</v>
      </c>
      <c r="D78" s="18" t="s">
        <v>9</v>
      </c>
      <c r="E78" s="32">
        <v>50000</v>
      </c>
      <c r="F78" s="40">
        <v>10000</v>
      </c>
    </row>
    <row r="79" spans="1:6" x14ac:dyDescent="0.25">
      <c r="A79" s="16" t="s">
        <v>58</v>
      </c>
      <c r="B79" s="17" t="s">
        <v>59</v>
      </c>
      <c r="C79" s="18" t="s">
        <v>111</v>
      </c>
      <c r="D79" s="18" t="s">
        <v>9</v>
      </c>
      <c r="E79" s="32">
        <v>50000</v>
      </c>
      <c r="F79" s="40">
        <v>10000</v>
      </c>
    </row>
    <row r="80" spans="1:6" x14ac:dyDescent="0.25">
      <c r="A80" s="16" t="s">
        <v>61</v>
      </c>
      <c r="B80" s="17" t="s">
        <v>62</v>
      </c>
      <c r="C80" s="18" t="s">
        <v>111</v>
      </c>
      <c r="D80" s="18" t="s">
        <v>9</v>
      </c>
      <c r="E80" s="32">
        <v>50000</v>
      </c>
      <c r="F80" s="40">
        <v>30000</v>
      </c>
    </row>
    <row r="81" spans="1:6" x14ac:dyDescent="0.25">
      <c r="A81" s="26" t="s">
        <v>109</v>
      </c>
      <c r="B81" s="27" t="s">
        <v>110</v>
      </c>
      <c r="C81" s="29" t="s">
        <v>111</v>
      </c>
      <c r="D81" s="28" t="s">
        <v>9</v>
      </c>
      <c r="E81" s="38">
        <f>E82+E85+E90</f>
        <v>2318000</v>
      </c>
      <c r="F81" s="38">
        <f>F82+F85+F90</f>
        <v>1318000</v>
      </c>
    </row>
    <row r="82" spans="1:6" x14ac:dyDescent="0.25">
      <c r="A82" s="13" t="s">
        <v>23</v>
      </c>
      <c r="B82" s="14" t="s">
        <v>24</v>
      </c>
      <c r="C82" s="18" t="s">
        <v>111</v>
      </c>
      <c r="D82" s="15" t="s">
        <v>9</v>
      </c>
      <c r="E82" s="31">
        <f>E83+E84</f>
        <v>110000</v>
      </c>
      <c r="F82" s="31">
        <f>F83+F84</f>
        <v>110000</v>
      </c>
    </row>
    <row r="83" spans="1:6" x14ac:dyDescent="0.25">
      <c r="A83" s="16" t="s">
        <v>25</v>
      </c>
      <c r="B83" s="17" t="s">
        <v>26</v>
      </c>
      <c r="C83" s="18" t="s">
        <v>111</v>
      </c>
      <c r="D83" s="18" t="s">
        <v>9</v>
      </c>
      <c r="E83" s="32">
        <v>100000</v>
      </c>
      <c r="F83" s="40">
        <v>100000</v>
      </c>
    </row>
    <row r="84" spans="1:6" x14ac:dyDescent="0.25">
      <c r="A84" s="16">
        <v>3214</v>
      </c>
      <c r="B84" s="17" t="s">
        <v>32</v>
      </c>
      <c r="C84" s="29" t="s">
        <v>111</v>
      </c>
      <c r="D84" s="18" t="s">
        <v>9</v>
      </c>
      <c r="E84" s="32">
        <v>10000</v>
      </c>
      <c r="F84" s="40">
        <v>10000</v>
      </c>
    </row>
    <row r="85" spans="1:6" x14ac:dyDescent="0.25">
      <c r="A85" s="13" t="s">
        <v>45</v>
      </c>
      <c r="B85" s="14" t="s">
        <v>46</v>
      </c>
      <c r="C85" s="18" t="s">
        <v>111</v>
      </c>
      <c r="D85" s="18" t="s">
        <v>9</v>
      </c>
      <c r="E85" s="37">
        <f>E86+E87+E88+E89</f>
        <v>2130000</v>
      </c>
      <c r="F85" s="37">
        <f>F86+F87+F88+F89</f>
        <v>1130000</v>
      </c>
    </row>
    <row r="86" spans="1:6" x14ac:dyDescent="0.25">
      <c r="A86" s="16" t="s">
        <v>52</v>
      </c>
      <c r="B86" s="17" t="s">
        <v>53</v>
      </c>
      <c r="C86" s="18" t="s">
        <v>111</v>
      </c>
      <c r="D86" s="18" t="s">
        <v>9</v>
      </c>
      <c r="E86" s="32">
        <v>2000000</v>
      </c>
      <c r="F86" s="40">
        <v>1100000</v>
      </c>
    </row>
    <row r="87" spans="1:6" x14ac:dyDescent="0.25">
      <c r="A87" s="16" t="s">
        <v>54</v>
      </c>
      <c r="B87" s="17" t="s">
        <v>55</v>
      </c>
      <c r="C87" s="29" t="s">
        <v>111</v>
      </c>
      <c r="D87" s="18" t="s">
        <v>9</v>
      </c>
      <c r="E87" s="32">
        <v>50000</v>
      </c>
      <c r="F87" s="40">
        <v>10000</v>
      </c>
    </row>
    <row r="88" spans="1:6" x14ac:dyDescent="0.25">
      <c r="A88" s="16" t="s">
        <v>58</v>
      </c>
      <c r="B88" s="17" t="s">
        <v>59</v>
      </c>
      <c r="C88" s="18" t="s">
        <v>111</v>
      </c>
      <c r="D88" s="18" t="s">
        <v>9</v>
      </c>
      <c r="E88" s="32">
        <v>40000</v>
      </c>
      <c r="F88" s="40">
        <v>10000</v>
      </c>
    </row>
    <row r="89" spans="1:6" x14ac:dyDescent="0.25">
      <c r="A89" s="16" t="s">
        <v>61</v>
      </c>
      <c r="B89" s="17" t="s">
        <v>62</v>
      </c>
      <c r="C89" s="18" t="s">
        <v>111</v>
      </c>
      <c r="D89" s="18" t="s">
        <v>9</v>
      </c>
      <c r="E89" s="32">
        <v>40000</v>
      </c>
      <c r="F89" s="40">
        <v>10000</v>
      </c>
    </row>
    <row r="90" spans="1:6" x14ac:dyDescent="0.25">
      <c r="A90" s="13" t="s">
        <v>66</v>
      </c>
      <c r="B90" s="14" t="s">
        <v>67</v>
      </c>
      <c r="C90" s="29" t="s">
        <v>111</v>
      </c>
      <c r="D90" s="15" t="s">
        <v>9</v>
      </c>
      <c r="E90" s="31">
        <f>E91+E92</f>
        <v>78000</v>
      </c>
      <c r="F90" s="31">
        <f>F91+F92</f>
        <v>78000</v>
      </c>
    </row>
    <row r="91" spans="1:6" x14ac:dyDescent="0.25">
      <c r="A91" s="16" t="s">
        <v>72</v>
      </c>
      <c r="B91" s="17" t="s">
        <v>73</v>
      </c>
      <c r="C91" s="18" t="s">
        <v>111</v>
      </c>
      <c r="D91" s="18" t="s">
        <v>9</v>
      </c>
      <c r="E91" s="32">
        <v>38000</v>
      </c>
      <c r="F91" s="40">
        <v>38000</v>
      </c>
    </row>
    <row r="92" spans="1:6" x14ac:dyDescent="0.25">
      <c r="A92" s="16" t="s">
        <v>77</v>
      </c>
      <c r="B92" s="17" t="s">
        <v>67</v>
      </c>
      <c r="C92" s="18" t="s">
        <v>111</v>
      </c>
      <c r="D92" s="18" t="s">
        <v>9</v>
      </c>
      <c r="E92" s="32">
        <v>40000</v>
      </c>
      <c r="F92" s="40">
        <v>40000</v>
      </c>
    </row>
  </sheetData>
  <mergeCells count="3">
    <mergeCell ref="B2:C2"/>
    <mergeCell ref="A3:C3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Vrpka</dc:creator>
  <cp:lastModifiedBy>Josipa Veger</cp:lastModifiedBy>
  <dcterms:created xsi:type="dcterms:W3CDTF">2020-12-08T09:45:53Z</dcterms:created>
  <dcterms:modified xsi:type="dcterms:W3CDTF">2020-12-08T12:40:14Z</dcterms:modified>
</cp:coreProperties>
</file>